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novakova.veronika\Desktop\stavby 2024\IROP\II-421 Zaječí\soupis prací\OBEC\"/>
    </mc:Choice>
  </mc:AlternateContent>
  <bookViews>
    <workbookView xWindow="0" yWindow="0" windowWidth="0" windowHeight="0" activeTab="3"/>
  </bookViews>
  <sheets>
    <sheet name="SO 000Ostatní" sheetId="2" r:id="rId1"/>
    <sheet name="SO 000Vedlejší" sheetId="3" r:id="rId2"/>
    <sheet name="SO 03" sheetId="4" r:id="rId3"/>
    <sheet name="SO 401" sheetId="5" r:id="rId4"/>
  </sheets>
  <calcPr/>
</workbook>
</file>

<file path=xl/calcChain.xml><?xml version="1.0" encoding="utf-8"?>
<calcChain xmlns="http://schemas.openxmlformats.org/spreadsheetml/2006/main">
  <c i="5" l="1" r="I3"/>
  <c r="I60"/>
  <c r="O61"/>
  <c r="I61"/>
  <c r="I35"/>
  <c r="O56"/>
  <c r="I56"/>
  <c r="O52"/>
  <c r="I52"/>
  <c r="O48"/>
  <c r="I48"/>
  <c r="O44"/>
  <c r="I44"/>
  <c r="O40"/>
  <c r="I40"/>
  <c r="O36"/>
  <c r="I36"/>
  <c r="I30"/>
  <c r="O31"/>
  <c r="I31"/>
  <c r="I13"/>
  <c r="O26"/>
  <c r="I26"/>
  <c r="O22"/>
  <c r="I22"/>
  <c r="O18"/>
  <c r="I18"/>
  <c r="O14"/>
  <c r="I14"/>
  <c r="I8"/>
  <c r="O9"/>
  <c r="I9"/>
  <c i="4" r="I3"/>
  <c r="I78"/>
  <c r="O79"/>
  <c r="I79"/>
  <c r="I58"/>
  <c r="O75"/>
  <c r="I75"/>
  <c r="O71"/>
  <c r="I71"/>
  <c r="O67"/>
  <c r="I67"/>
  <c r="O63"/>
  <c r="I63"/>
  <c r="O59"/>
  <c r="I59"/>
  <c r="I50"/>
  <c r="O54"/>
  <c r="I54"/>
  <c r="O51"/>
  <c r="I51"/>
  <c r="I17"/>
  <c r="O46"/>
  <c r="I46"/>
  <c r="O42"/>
  <c r="I42"/>
  <c r="O38"/>
  <c r="I38"/>
  <c r="O34"/>
  <c r="I34"/>
  <c r="O30"/>
  <c r="I30"/>
  <c r="O26"/>
  <c r="I26"/>
  <c r="O22"/>
  <c r="I22"/>
  <c r="O18"/>
  <c r="I18"/>
  <c r="I8"/>
  <c r="O13"/>
  <c r="I13"/>
  <c r="O9"/>
  <c r="I9"/>
  <c i="3" r="I3"/>
  <c r="I9"/>
  <c r="O22"/>
  <c r="I22"/>
  <c r="O19"/>
  <c r="I19"/>
  <c r="O16"/>
  <c r="I16"/>
  <c r="O13"/>
  <c r="I13"/>
  <c r="O10"/>
  <c r="I10"/>
  <c i="2" r="I3"/>
  <c r="I9"/>
  <c r="O16"/>
  <c r="I16"/>
  <c r="O13"/>
  <c r="I13"/>
  <c r="O10"/>
  <c r="I10"/>
</calcChain>
</file>

<file path=xl/sharedStrings.xml><?xml version="1.0" encoding="utf-8"?>
<sst xmlns="http://schemas.openxmlformats.org/spreadsheetml/2006/main">
  <si>
    <t>EstiCon</t>
  </si>
  <si>
    <t>Firma:</t>
  </si>
  <si>
    <t>Soupis prací objektu</t>
  </si>
  <si>
    <t>S</t>
  </si>
  <si>
    <t>Stavba:</t>
  </si>
  <si>
    <t>VD14716</t>
  </si>
  <si>
    <t>II/421 Zaječí, OBEC</t>
  </si>
  <si>
    <t>Ostatní</t>
  </si>
  <si>
    <t>O</t>
  </si>
  <si>
    <t>Objekt:</t>
  </si>
  <si>
    <t>SO 000</t>
  </si>
  <si>
    <t>Ostatní a vedlejší náklady</t>
  </si>
  <si>
    <t>O1</t>
  </si>
  <si>
    <t>Rozpočet:</t>
  </si>
  <si>
    <t>náklady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</si>
  <si>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</si>
  <si>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</si>
  <si>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</si>
  <si>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</si>
  <si>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</si>
  <si>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</si>
  <si>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</si>
  <si>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</si>
  <si>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</si>
  <si>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</si>
  <si>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</si>
  <si>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</si>
  <si>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</si>
  <si>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</si>
  <si>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</si>
  <si>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02944</t>
  </si>
  <si>
    <t/>
  </si>
  <si>
    <t>OSTAT POŽADAVKY - DOKUMENTACE SKUTEČ PROVEDENÍ V DIGIT FORMĚ</t>
  </si>
  <si>
    <t>KPL</t>
  </si>
  <si>
    <t>PP</t>
  </si>
  <si>
    <t>Dokumentace skutečného provedení stavby (dále jen DSPS) - popsáno v obchodních podmínkách</t>
  </si>
  <si>
    <t>TS</t>
  </si>
  <si>
    <t>zahrnuje veškeré náklady spojené s objednatelem požadovanými pracemi</t>
  </si>
  <si>
    <t>029113</t>
  </si>
  <si>
    <t>OSTATNÍ POŽADAVKY - GEODETICKÉ ZAMĚŘENÍ - CELKY</t>
  </si>
  <si>
    <t>Geodetické zaměření stavby - popsáno v obchodních podmínkách</t>
  </si>
  <si>
    <t>02946</t>
  </si>
  <si>
    <t>OSTAT POŽADAVKY - FOTODOKUMENTACE</t>
  </si>
  <si>
    <t>Fotodokumentace provádění stavby - popsáno v obchodních podmínkách</t>
  </si>
  <si>
    <t>položka zahrnuje:
- fotodokumentaci zadavatelem požadovaného děje a konstrukcí v požadovaných časových intervalech
- zadavatelem specifikované výstupy (fotografie v papírovém a digitálním formátu) v požadovaném počtu</t>
  </si>
  <si>
    <t>Vedlejší</t>
  </si>
  <si>
    <t>00001</t>
  </si>
  <si>
    <t>R</t>
  </si>
  <si>
    <t xml:space="preserve">Vytyčení veškerých inženýrských sítí v prostoru staveniště - popsáno v obchodních podmínkách  a v projektové dokumentaci</t>
  </si>
  <si>
    <t>00008</t>
  </si>
  <si>
    <t xml:space="preserve">Zajištění přístupů a příjezdů k sousedním nemovitostem  - popsáno v obchodních podmínkách, v zákoně č. 13/1997 Sb., a vyhlášce č. 104/1997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</si>
  <si>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</si>
  <si>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</si>
  <si>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</si>
  <si>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</si>
  <si>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00018</t>
  </si>
  <si>
    <t>Návrh technologického postupu prací - popsáno v obchodních podmínkách</t>
  </si>
  <si>
    <t>SO 03</t>
  </si>
  <si>
    <t>Odbočky dešťové kanalizace</t>
  </si>
  <si>
    <t>014102</t>
  </si>
  <si>
    <t>a</t>
  </si>
  <si>
    <t>POPLATKY ZA SKLÁDKU</t>
  </si>
  <si>
    <t>T</t>
  </si>
  <si>
    <t>beton</t>
  </si>
  <si>
    <t>VV</t>
  </si>
  <si>
    <t>dle položky 969233 265.72*0.04 = 10,629 [A]_x000d_
 dle položky 113187 5.98*2.3 = 13,754 [B]_x000d_
 dle položky 113544 76*0.18 = 13,680 [C]_x000d_
 Celkem: A+B+C = 38,063 [D]</t>
  </si>
  <si>
    <t>zahrnuje veškeré poplatky provozovateli skládky související s uložením odpadu na skládce.</t>
  </si>
  <si>
    <t>b</t>
  </si>
  <si>
    <t>zemina a kamenivo</t>
  </si>
  <si>
    <t>dle pol. 132738 778.299*2 = 1556,598 [A]_x000d_
 dle pol. 113328 18.936*1.9 = 35,978 [B]_x000d_
 Celkem: A+B = 1592,576 [C]</t>
  </si>
  <si>
    <t>1</t>
  </si>
  <si>
    <t>Zemní práce</t>
  </si>
  <si>
    <t>113187</t>
  </si>
  <si>
    <t>ODSTRANĚNÍ KRYTU ZPEVNĚNÝCH PLOCH Z DLAŽDIC, ODVOZ DO 16KM</t>
  </si>
  <si>
    <t>M3</t>
  </si>
  <si>
    <t>"`viz. v.č. C.03-1, C.03-2, D.07`"_x000d_
 "`Dlažba - pochůzí (chodník)`"_x000d_
 "`Odbočky dešťové kanalizace`"_x000d_
 61.42*1.1*0.06 = 4,054 [A]_x000d_
 26.75*1.2*0.06 = 1,926 [B]_x000d_
 Celkem: A+B = 5,980 [C]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</si>
  <si>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</si>
  <si>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113328</t>
  </si>
  <si>
    <t>ODSTRAN PODKL ZPEVNĚNÝCH PLOCH Z KAMENIVA NESTMEL, ODVOZ DO 20KM</t>
  </si>
  <si>
    <t>"`viz. v.č. C.03-1, C.03-2, D.07`"_x000d_
 "`Dlažba - pochůzí (chodník)`"_x000d_
 "`Odbočky dešťové kanalizace`"_x000d_
 61.42*1.1*0.19 = 12,837 [A]_x000d_
 26.75*1.2*0.19 = 6,099 [B]_x000d_
 Celkem: A+B = 18,936 [C]</t>
  </si>
  <si>
    <t>113544</t>
  </si>
  <si>
    <t>ODSTRANĚNÍ OBRUB Z KRAJNÍKŮ, ODVOZ DO 5KM</t>
  </si>
  <si>
    <t>M</t>
  </si>
  <si>
    <t>"`viz. v.č. C.03-1 a C.03-2`"_x000d_
 76 = 76,000 [A]_x000d_
 Celkem: A = 76,000 [B]</t>
  </si>
  <si>
    <t>132738</t>
  </si>
  <si>
    <t>HLOUBENÍ RÝH ŠÍŘ DO 2M PAŽ I NEPAŽ TŘ. I, ODVOZ DO 20KM</t>
  </si>
  <si>
    <t>Hloubení z úrovně pláně</t>
  </si>
  <si>
    <t>"`viz. v.č. C.03-1, C.03-2, D.07`"_x000d_
 "`Včetně odvozu přebytečného výkopku na skládku`"_x000d_
 "`Odbočky dešťové kanalizace`"_x000d_
 P4061*1.1*1.03 = 1,133 [A]_x000d_
 P2601.05*1.1*(1.9-0.25) = 1,906 [B]_x000d_
 P260A1.14*1.1*(1.14-0.25) = 1,116 [C]_x000d_
 P260B/2501.19*1.1*(1.89-0.25) = 2,147 [D]_x000d_
 P250A/3011.21*1.1*(1.82-0.25) = 2,090 [E]_x000d_
 "`P301A/84`"_x000d_
 0.41*1.1*1.37 = 0,618 [F]_x000d_
 1.2*1.1*(1.87-0.25) = 2,138 [G]_x000d_
 P84A1.09*1.1*(1.86-0.25) = 1,930 [H]_x000d_
 P2491.47*1.1*(2-0.25) = 2,830 [I]_x000d_
 P249A0.92*1.1*(2.09-0.25) = 1,862 [J]_x000d_
 P1450.93*1.1*(2.15-0.25) = 1,944 [K]_x000d_
 PN145A0.98*1.2*(2.28-0.25) = 2,387 [L]_x000d_
 PN3301.25*1.1*(2.21-0.25) = 2,695 [M]_x000d_
 "`PN330A`"_x000d_
 2.5*1.2*1.84 = 5,520 [N]_x000d_
 1.2*1.2*(2.34-0.25) = 3,010 [O]_x000d_
 P4810.94*1.1*(2.21-0.25) = 2,027 [P]_x000d_
 P481A0.94*1.2*(2.29-0.25) = 2,301 [Q]_x000d_
 P5190.51*1.2*(2.31-0.25) = 1,261 [R]_x000d_
 "`PN KN5946`"_x000d_
 0.93*1.2*1.78 = 1,986 [S]_x000d_
 1.2*1.2*(2.28-0.25) = 2,923 [T]_x000d_
 "`P224`"_x000d_
 8.1*1.2*1.78 = 17,302 [U]_x000d_
 1.2*1.2*(2.28-0.25) = 2,923 [V]_x000d_
 "`PNKN5906`"_x000d_
 0.93*1.2*1.79 = 1,998 [W]_x000d_
 1.2*1.2*(2.29-0.25) = 2,938 [X]_x000d_
 P4380.6*1.2*(2.28-0.25) = 1,462 [Y]_x000d_
 "`PN257`"_x000d_
 0.85*1.2*1.78 = 1,816 [Z]_x000d_
 1.2*1.2*(2.28-0.25) = 2,923 [AA]_x000d_
 "`P KN1039`"_x000d_
 8.06*1.1*1.66 = 14,718 [AB]_x000d_
 1.2*1.1*(2.16-0.25) = 2,521 [AC]_x000d_
 P257A0.9*1.2*(2.8-0.25) = 2,754 [AD]_x000d_
 "`P KN734`"_x000d_
 7.99*1.1*1.39 = 12,217 [AE]_x000d_
 1.2*1.1*(1.89-0.25) = 2,165 [AF]_x000d_
 PN257B0.89*1.1*(2.06-0.25) = 1,772 [AG]_x000d_
 "`PN165`"_x000d_
 2.35*1.1*1.64 = 4,239 [AH]_x000d_
 1.2*1.1*(2.14-0.25) = 2,495 [AI]_x000d_
 P1061.07*1.1*(2.07-0.25) = 2,142 [AJ]_x000d_
 P2130.83*1.1*(2.2-0.25) = 1,780 [AK]_x000d_
 "`P104`"_x000d_
 7.87*1.1*1.46 = 12,639 [AL]_x000d_
 1.2*1.1*(1.96-0.25) = 2,257 [AM]_x000d_
 P213A1.16*1.1*(2.06-0.25) = 2,310 [AN]_x000d_
 P1081.28*1.1*(2.14-0.25) = 2,661 [AO]_x000d_
 P108A0.7*1.1*(2.08-0.25) = 1,409 [AP]_x000d_
 "`P103`"_x000d_
 7.91*1.1*1.51 = 13,139 [AQ]_x000d_
 1.2*1.1*(2.01-0.25) = 2,323 [AR]_x000d_
 "`P102`"_x000d_
 7.76*1.1*1.43 = 12,206 [AS]_x000d_
 1.2*1.1*(1.93-0.25) = 2,218 [AT]_x000d_
 "`P109/110`"_x000d_
 2.19*1.1*1.5 = 3,614 [AU]_x000d_
 1.2*1.1*(2-0.25) = 2,310 [AV]_x000d_
 "`P101`"_x000d_
 7.98*1.1*1.51 = 13,255 [AW]_x000d_
 1.2*1.1*(2.01-0.25) = 2,323 [AX]_x000d_
 P110A0.79*1.2*(2.31-0.25) = 1,953 [AY]_x000d_
 "`P134`"_x000d_
 8.42*1.1*1.51 = 13,986 [AZ]_x000d_
 1.2*1.1*(2.01-0.25) = 2,323 [BA]_x000d_
 P1110.96*1.2*(2.27-0.25) = 2,327 [BB]_x000d_
 "`P100`"_x000d_
 8.21*1.1*1.62 = 14,630 [BC]_x000d_
 1.2*1.1*(2.12-0.25) = 2,468 [BD]_x000d_
 P1121.04*1.2*(2.26-0.25) = 2,508 [BE]_x000d_
 "`P100A`"_x000d_
 8.34*1.1*1.75 = 16,055 [BF]_x000d_
 1.2*1.1*(2.25-0.25) = 2,640 [BG]_x000d_
 P112A1*1.2*(2.3-0.25) = 2,460 [BH]_x000d_
 "`P99`"_x000d_
 7.88*1.2*1.9 = 17,966 [BI]_x000d_
 1.2*1.2*(2.4-0.25) = 3,096 [BJ]_x000d_
 P1130.83*1.2*(2.32-0.25) = 2,062 [BK]_x000d_
 "`P98`"_x000d_
 9.1*1.1*1.73 = 17,317 [BL]_x000d_
 1.2*1.2*(2.23-0.25) = 2,851 [BM]_x000d_
 PN KN59581.32*1.1*(2.21-0.25) = 2,846 [BN]_x000d_
 "`P97`"_x000d_
 9.54*1.1*1.73 = 18,155 [BO]_x000d_
 1.2*1.1*(2.23-0.25) = 2,614 [BP]_x000d_
 P1150.79*1.1*(2.23-0.25) = 1,721 [BQ]_x000d_
 "`P96`"_x000d_
 8.37*1.2*1.76 = 17,677 [BR]_x000d_
 1.2*1.2*(2.26-0.25) = 2,894 [BS]_x000d_
 PN1161.04*1.2*(2.35-0.25) = 2,621 [BT]_x000d_
 "`P95`"_x000d_
 7.98*1.1*1.7 = 14,923 [BU]_x000d_
 1.2*1.1*(2.2-0.25) = 2,574 [BV]_x000d_
 P1170.84*1.2*(2.29-0.25) = 2,056 [BW]_x000d_
 "`P95A`"_x000d_
 8.16*1.1*1.71 = 15,349 [BX]_x000d_
 1.2*1.1*(2.21-0.25) = 2,587 [BY]_x000d_
 "`P94`"_x000d_
 7.92*1.1*1.71 = 14,898 [BZ]_x000d_
 1.2*1.1*(2.21-0.25) = 2,587 [CA]_x000d_
 P1181.15*1.2*(2.33-0.25) = 2,870 [CB]_x000d_
 "`P94A`"_x000d_
 8.67*1.1*1.7 = 16,213 [CC]_x000d_
 1.2*1.1*(2.2-0.25) = 2,574 [CD]_x000d_
 PN3249.66*1.1*1.26 = 13,389 [CE]_x000d_
 "`PN323`"_x000d_
 7.67*1.1*1.44 = 12,149 [CF]_x000d_
 1.4*1.1*(1.94-0.25) = 2,603 [CG]_x000d_
 "`PN88`"_x000d_
 8.59*1.1*1.58 = 14,929 [CH]_x000d_
 1.2*1.1*(2.08-0.25) = 2,416 [CI]_x000d_
 P1961.25*1.1*(2.24-0.25) = 2,736 [CJ]_x000d_
 "`P226`"_x000d_
 8.16*1.1*1.62 = 14,541 [CK]_x000d_
 1.2*1.1*(2.12-0.25) = 2,468 [CL]_x000d_
 "`P226A`"_x000d_
 7.7*1.1*1.56 = 13,213 [CM]_x000d_
 1.2*1.1*(2.06-0.25) = 2,389 [CN]_x000d_
 "`P1`"_x000d_
 8.24*1.2*1.81 = 17,897 [CO]_x000d_
 1*1.2*(2.31-0.25) = 2,472 [CP]_x000d_
 "`PN251`"_x000d_
 10.08*1.1*1.66 = 18,406 [CQ]_x000d_
 1.2*1.1*(2.16-0.25) = 2,521 [CR]_x000d_
 P541.22*1.1*(2.3-0.25) = 2,751 [CS]_x000d_
 P640.91*1.2*(2.38-0.25) = 2,326 [CT]_x000d_
 "`PN511`"_x000d_
 8.15*1.2*2.21 = 21,614 [CU]_x000d_
 1.5*1.2*(2.71-0.25) = 4,428 [CV]_x000d_
 "`PN510`"_x000d_
 7.62*1.2*2.16 = 19,751 [CW]_x000d_
 1.5*1.2*(2.66-0.25) = 4,338 [CX]_x000d_
 P KN59821.26*1.2*(2.44-0.25) = 3,311 [CY]_x000d_
 "`PN528`"_x000d_
 7.86*1.2*2.04 = 19,241 [CZ]_x000d_
 0.6*1.2*(2.54-0.25) = 1,649 [DA]_x000d_
 P710.99*1.1*(2.23-0.25) = 2,156 [DB]_x000d_
 P2320.73*1.1*(2.2-0.25) = 1,566 [DC]_x000d_
 P KN4480.95*1.1*(2.17-0.25) = 2,006 [DD]_x000d_
 P KN4811.13*1.1*(2.08-0.25) = 2,275 [DE]_x000d_
 P KN4821.12*1.1*(2.08-0.25) = 2,255 [DF]_x000d_
 P KN4831.08*1.1*(2.04-0.25) = 2,127 [DG]_x000d_
 P KN17910.68*1.1*(2.08-0.25) = 1,369 [DH]_x000d_
 "`P38`"_x000d_
 8.19*1.1*1.52 = 13,694 [DI]_x000d_
 1.4*1.1*(2.02-0.25) = 2,726 [DJ]_x000d_
 P720.9*1.1*(2.06-0.25) = 1,792 [DK]_x000d_
 P1201.45*1.1*1.5 = 2,393 [DL]_x000d_
 "`PN KN627`"_x000d_
 8.78*1.1*1.43 = 13,811 [DM]_x000d_
 1*1.1*(1.93-0.25) = 1,848 [DN]_x000d_
 "`P449`"_x000d_
 8.28*1.1*1.51 = 13,753 [DO]_x000d_
 0.5*1.1*(2.01-0.25) = 0,968 [DP]_x000d_
 P120A1.44*1.1*(1.97-0.25) = 2,724 [DQ]_x000d_
 PN KN534/5357.95*1.1*1.54 = 13,467 [DR]_x000d_
 PN KN532/5337.32*1.1*1.47 = 11,836 [DS]_x000d_
 PN KN5317.29*1.1*1.62 = 12,991 [DT]_x000d_
 P4043.58*1.1*1.58 = 6,222 [DU]_x000d_
 PN KN529/5307.23*1.1*1.48 = 11,770 [DV]_x000d_
 PNKN98/5277.09*1.1*1.49 = 11,621 [DW]_x000d_
 PN1196.82*1.1*1.45 = 10,878 [DX]_x000d_
 PN119A6.56*1.1*1.49 = 10,752 [DY]_x000d_
 Mezisoučet: A+B+C+D+E+F+G+H+I+J+K+L+M+N+O+P+Q+R+S+T+U+V+W+X+Y+Z+AA+AB+AC+AD+AE+AF+AG+AH+AI+AJ+AK+AL+AM+AN+AO+AP+AQ+AR+AS+AT+AU+AV+AW+AX+AY+AZ+BA+BB+BC+BD+BE+BF+BG+BH+BI+BJ+BK+BL+BM+BN+BO+BP+BQ+BR+BS+BT+BU+BV+BW+BX+BY+BZ+CA+CB+CC+CD+CE+CF+CG+CH+CI+CJ+CK+CL+CM+CN+CO+CP+CQ+CR+CS+CT+CU+CV+CW+CX+CY+CZ+DA+DB+DC+DD+DE+DF+DG+DH+DI+DJ+DK+DL+DM+DN+DO+DP+DQ+DR+DS+DT+DU+DV+DW+DX+DY = 782,992 [DZ]_x000d_
 "`Odečet vybouraného potrubí`"_x000d_
 -3,14*0.075*0.075*265.72 = -4,693 [EA]_x000d_
 Mezisoučet: EA = -4,693 [EB]_x000d_
 Celkem: A+B+C+D+E+F+G+H+I+J+K+L+M+N+O+P+Q+R+S+T+U+V+W+X+Y+Z+AA+AB+AC+AD+AE+AF+AG+AH+AI+AJ+AK+AL+AM+AN+AO+AP+AQ+AR+AS+AT+AU+AV+AW+AX+AY+AZ+BA+BB+BC+BD+BE+BF+BG+BH+BI+BJ+BK+BL+BM+BN+BO+BP+BQ+BR+BS+BT+BU+BV+BW+BX+BY+BZ+CA+CB+CC+CD+CE+CF+CG+CH+CI+CJ+CK+CL+CM+CN+CO+CP+CQ+CR+CS+CT+CU+CV+CW+CX+CY+CZ+DA+DB+DC+DD+DE+DF+DG+DH+DI+DJ+DK+DL+DM+DN+DO+DP+DQ+DR+DS+DT+DU+DV+DW+DX+DY+EA = 778,299 [EC]</t>
  </si>
  <si>
    <t>položka zahrnuje:
- vodorovná a svislá doprava,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- nezahrnuje uložení zeminy (na skládku, do násypu) ani poplatky za skládku, vykazují se v položce č.0141**</t>
  </si>
  <si>
    <t>17120</t>
  </si>
  <si>
    <t>ULOŽENÍ SYPANINY DO NÁSYPŮ A NA SKLÁDKY BEZ ZHUTNĚNÍ</t>
  </si>
  <si>
    <t>dle pol. 132738 778.299 = 778,299 [A]_x000d_
 Celkem: A = 778,299 [B]</t>
  </si>
  <si>
    <t xml:space="preserve">položka zahrnuje:
- kompletní provedení zemní konstrukce do předepsaného tvaru
- ošetření úložiště po celou dobu práce v něm vč. klimatických opatření
- ztížení v okolí vedení, konstrukcí a objektů a jejich dočasné zajištění
- ztížení provádění ve ztížených podmínkách a stísněných prostorech
- ztížené ukládání sypaniny pod vodu
- ukládání po vrstvách a po jiných nutných částech (figurách) vč. dosypávek
- spouštění a nošení materiálu
- úprava, očištění a ochrana podloží a svahů
- svahování, uzavírání povrchů svahů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</si>
  <si>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17481</t>
  </si>
  <si>
    <t>ZÁSYP JAM A RÝH Z NAKUPOVANÝCH MATERIÁLŮ</t>
  </si>
  <si>
    <t>Zásyp z nakupovaných materiálů bude proveden vždy mimo plochy v zeleni. Zásyp do úrovně pláně.</t>
  </si>
  <si>
    <t>"`Zásyp štěrkodrť 0/32`"_x000d_
 dle pol. 132738 778.294 = 778,294 [A]_x000d_
 dle pol. 17581 -207.824 = -207,824 [B]_x000d_
 dle pol. 45157 -46.183 = -46,183 [C]_x000d_
 dle pol. 899523 -5 = -5,000 [D]_x000d_
 Celkem: A+B+C+D = 519,287 [E]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</si>
  <si>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</si>
  <si>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</si>
  <si>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</si>
  <si>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"`Frakce kameniva 0/8`"_x000d_
 "`viz. v.č. C.03-1, C.03-2 a D.07`"_x000d_
 "`Odbočky dešťové kanalizace`"_x000d_
 323.65*1.1*0.45 = 160,207 [A]_x000d_
 88.18*1.2*0.45 = 47,617 [B]_x000d_
 Mezisoučet: A+B = 207,824 [C]_x000d_
 -3,14*0.075*0.075*411.83 = -7,274 [D]_x000d_
 Mezisoučet: D = -7,274 [E]_x000d_
 Celkem: A+B+D = 200,550 [F]</t>
  </si>
  <si>
    <t xml:space="preserve">položka zahrnuje:
- kompletní provedení zemní konstrukce včetně nákupu a dopravy materiálu dle zadávací dokumentace
- úprava  ukládaného  materiálu  vlhčením,  tříděním,  promícháním  nebo  vysoušením,  příp. jiné úpravy za účelem zlepšení jeho  mech. vlastností
- hutnění i různé míry hutnění 
- ošetření úložiště po celou dobu práce v něm vč. klimatických opatření
- ztížení v okolí vedení, konstrukcí a objektů a jejich dočasné zajištění
- ztížení provádění vč. hutnění ve ztížených podmínkách a stísněných prostorech
- ztížené ukládání sypaniny pod vodu
- ukládání po vrstvách a po jiných nutných částech (figurách) vč. dosypávek
- spouštění a nošení materiálu
- výměna částí zemní konstrukce znehodnocené klimatickými vlivy
- ruční hutnění a výplň jam a prohlubní v podloží
- úprava, očištění, ochrana a zhutnění podloží
- svahování, hutnění a uzavírání povrchů svahů
- zřízení lavic na svazích
- udržování úložiště a jeho ochrana proti vodě
- odvedení nebo obvedení vody v okolí úložiště a v úložišti
- veškeré  pomocné konstrukce umožňující provedení  zemní konstrukce  (příjezdy,  sjezdy,  nájezdy, lešení, podpěrné konstrukce, přemostění, zpevněné plochy, zakrytí a pod.)
- zemina vytlačená potrubím o DN do 180mm se od kubatury obsypů neodečítá</t>
  </si>
  <si>
    <t>11354B</t>
  </si>
  <si>
    <t>ODSTRANĚNÍ OBRUB Z KRAJNÍKŮ - DOPRAVA</t>
  </si>
  <si>
    <t>tkm</t>
  </si>
  <si>
    <t>76*0,18*11 = 150,480 [A]</t>
  </si>
  <si>
    <t>Položka zahrnuje samostatnou dopravu suti a vybouraných hmot. Množství se určí jako součin hmotnosti [t] a požadované vzdálenosti [km].</t>
  </si>
  <si>
    <t>4</t>
  </si>
  <si>
    <t>Vodorovné konstrukce</t>
  </si>
  <si>
    <t>45131A</t>
  </si>
  <si>
    <t>PODKLADNÍ A VÝPLŇOVÉ VRSTVY Z PROSTÉHO BETONU C20/25</t>
  </si>
  <si>
    <t>Zabetonování otvorů stávajícího potrubí v místech křížení stávající kanalizace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</si>
  <si>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</t>
  </si>
  <si>
    <t>45157</t>
  </si>
  <si>
    <t>PODKLADNÍ A VÝPLŇOVÉ VRSTVY Z KAMENIVA TĚŽENÉHO</t>
  </si>
  <si>
    <t>Tl. 100 mm
Kamenivo 0/4</t>
  </si>
  <si>
    <t>"`viz. v.č. C.03-1, C.03-2, D.07`"_x000d_
 "`Odbočky dešťové kanalizace`"_x000d_
 323.65*1.1*0.1 = 35,602 [A]_x000d_
 88.18*1.2*0.1 = 10,582 [B]_x000d_
 Celkem: A+B = 46,184 [C]</t>
  </si>
  <si>
    <t>položka zahrnuje dodávku předepsaného kameniva, mimostaveništní a vnitrostaveništní dopravu a jeho uložení
není-li v zadávací dokumentaci uvedeno jinak, jedná se o nakupovaný materiál</t>
  </si>
  <si>
    <t>8</t>
  </si>
  <si>
    <t>Potrubí</t>
  </si>
  <si>
    <t>87433</t>
  </si>
  <si>
    <t>POTRUBÍ Z TRUB PLASTOVÝCH ODPADNÍCH DN DO 150MM</t>
  </si>
  <si>
    <t>PVC SN 12 DN150, plnostěnná, hladká
Včetně dodávky a montáže navrtávky</t>
  </si>
  <si>
    <t>"`viz. v.č. C.03-1, C.03-2, D.07`"_x000d_
 "`Odbočky dešťové kanalizace`"_x000d_
 411.83 = 411,830 [A]_x000d_
 Celkem: A = 411,830 [B]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</si>
  <si>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- položky platí pro práce prováděné v prostoru zapaženém i nezapaženém a i v kolektorech, chráničkách
- položky zahrnují i práce spojené s nutnými obtoky, převáděním a čerpáním vody
nezahrnuje zkoušky vodotěsnosti a televizní prohlídku</t>
  </si>
  <si>
    <t>899309</t>
  </si>
  <si>
    <t>DOPLŇKY NA POTRUBÍ - VÝSTRAŽNÁ FÓLIE</t>
  </si>
  <si>
    <t>Barva hnědá</t>
  </si>
  <si>
    <t>- Položka zahrnuje veškerý materiál, výrobky a polotovary, včetně mimostaveništní a vnitrostaveništní dopravy (rovněž přesuny), včetně naložení a složení,případně s uložením.</t>
  </si>
  <si>
    <t>899523</t>
  </si>
  <si>
    <t>OBETONOVÁNÍ POTRUBÍ Z PROSTÉHO BETONU DO C16/20</t>
  </si>
  <si>
    <t>"`Obetonování stávajícího vedení IS při křížení`"_x000d_
 5 = 5,000 [A]_x000d_
 Celkem: A = 5,000 [B]</t>
  </si>
  <si>
    <t>899901</t>
  </si>
  <si>
    <t>PŘEPOJENÍ PŘÍPOJEK</t>
  </si>
  <si>
    <t>KUS</t>
  </si>
  <si>
    <t>Přepojení stávajících odboček</t>
  </si>
  <si>
    <t>"`viz. v.č. C.03-1, C.03-2, D.07`"_x000d_
 "`Odbočky dešťové kanalizace`"_x000d_
 67 = 67,000 [A]_x000d_
 Celkem: A = 67,000 [B]</t>
  </si>
  <si>
    <t>položka zahrnuje řez na potrubí, dodání a osazení příslušných tvarovek a armatur</t>
  </si>
  <si>
    <t>89484R</t>
  </si>
  <si>
    <t>ŠACHTY KANALIZAČNÍ PLASTOVÉ D 315MM</t>
  </si>
  <si>
    <t>KS</t>
  </si>
  <si>
    <t>9</t>
  </si>
  <si>
    <t>Ostatní práce</t>
  </si>
  <si>
    <t>969233</t>
  </si>
  <si>
    <t>VYBOURÁNÍ POTRUBÍ DN DO 150MM KANALIZAČ</t>
  </si>
  <si>
    <t>Odvozová vzdálenost na skládku v režii zhotovitele</t>
  </si>
  <si>
    <t>"`viz. Souhrnná technická zpráva a v.č. C.03-1, C.03-2 a D.07`"_x000d_
 "`Vybourání stávajících odboček dešťové kanalizace`"_x000d_
 P4061 = 1,000 [A]_x000d_
 P2601.05 = 1,050 [B]_x000d_
 P260A1.14 = 1,140 [C]_x000d_
 P260B/2501.19 = 1,190 [D]_x000d_
 P250A/3011.21 = 1,210 [E]_x000d_
 P301A/841.61 = 1,610 [F]_x000d_
 P84A1.09 = 1,090 [G]_x000d_
 P2491.47 = 1,470 [H]_x000d_
 P249A0.92 = 0,920 [I]_x000d_
 P1450.93 = 0,930 [J]_x000d_
 P4810.94 = 0,940 [K]_x000d_
 P481A0.94 = 0,940 [L]_x000d_
 P5190.51 = 0,510 [M]_x000d_
 P2249.3 = 9,300 [N]_x000d_
 P4380.6 = 0,600 [O]_x000d_
 P KN10399.26 = 9,260 [P]_x000d_
 P257A0.9 = 0,900 [Q]_x000d_
 P KN7349.19 = 9,190 [R]_x000d_
 P1061.07 = 1,070 [S]_x000d_
 P2130.83 = 0,830 [T]_x000d_
 P1049.07 = 9,070 [U]_x000d_
 P213A1.16 = 1,160 [V]_x000d_
 P1081.28 = 1,280 [W]_x000d_
 P108A0.7 = 0,700 [X]_x000d_
 P1039.11 = 9,110 [Y]_x000d_
 P1028.96 = 8,960 [Z]_x000d_
 P109/1103.39 = 3,390 [AA]_x000d_
 P1019.18 = 9,180 [AB]_x000d_
 P110A0.79 = 0,790 [AC]_x000d_
 P1349.62 = 9,620 [AD]_x000d_
 P1110.96 = 0,960 [AE]_x000d_
 P1009.41 = 9,410 [AF]_x000d_
 P1121.04 = 1,040 [AG]_x000d_
 P100A9.54 = 9,540 [AH]_x000d_
 P112A1 = 1,000 [AI]_x000d_
 P999.08 = 9,080 [AJ]_x000d_
 P1130.83 = 0,830 [AK]_x000d_
 P9810.3 = 10,300 [AL]_x000d_
 P9710.74 = 10,740 [AM]_x000d_
 P1150.79 = 0,790 [AN]_x000d_
 P969.57 = 9,570 [AO]_x000d_
 P959.18 = 9,180 [AP]_x000d_
 P1170.84 = 0,840 [AQ]_x000d_
 P95A9.36 = 9,360 [AR]_x000d_
 P949.12 = 9,120 [AS]_x000d_
 P1181.15 = 1,150 [AT]_x000d_
 P94A9.87 = 9,870 [AU]_x000d_
 P1961.25 = 1,250 [AV]_x000d_
 P2269.33 = 9,330 [AW]_x000d_
 P226A8.9 = 8,900 [AX]_x000d_
 P19.24 = 9,240 [AY]_x000d_
 P541.22 = 1,220 [AZ]_x000d_
 P640.91 = 0,910 [BA]_x000d_
 P KN59821.26 = 1,260 [BB]_x000d_
 P710.99 = 0,990 [BC]_x000d_
 P2320.73 = 0,730 [BD]_x000d_
 P KN4480.95 = 0,950 [BE]_x000d_
 P KN4811.13 = 1,130 [BF]_x000d_
 P KN4821.12 = 1,120 [BG]_x000d_
 P KN4831.08 = 1,080 [BH]_x000d_
 P KN17910.68 = 0,680 [BI]_x000d_
 P389.59 = 9,590 [BJ]_x000d_
 P720.9 = 0,900 [BK]_x000d_
 P1201.45 = 1,450 [BL]_x000d_
 P4498.78 = 8,780 [BM]_x000d_
 P120A1.44 = 1,440 [BN]_x000d_
 P4043.58 = 3,580 [BO]_x000d_
 Celkem: A+B+C+D+E+F+G+H+I+J+K+L+M+N+O+P+Q+R+S+T+U+V+W+X+Y+Z+AA+AB+AC+AD+AE+AF+AG+AH+AI+AJ+AK+AL+AM+AN+AO+AP+AQ+AR+AS+AT+AU+AV+AW+AX+AY+AZ+BA+BB+BC+BD+BE+BF+BG+BH+BI+BJ+BK+BL+BM+BN+BO = 265,720 [BP]</t>
  </si>
  <si>
    <t>- položka zahrnuje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
- položka zahrnuje veškeré další práce plynoucí z technologického předpisu a z platných předpisů</t>
  </si>
  <si>
    <t>SO 401</t>
  </si>
  <si>
    <t>Nasvětlení přechodů</t>
  </si>
  <si>
    <t>zemina/kamenivo</t>
  </si>
  <si>
    <t>dle pol.17120 14,103*2 = 28,206 [A]</t>
  </si>
  <si>
    <t>131738</t>
  </si>
  <si>
    <t>HLOUBENÍ JAM ZAPAŽ I NEPAŽ TŘ. I, ODVOZ DO 20KM</t>
  </si>
  <si>
    <t>výměra dle Microstation</t>
  </si>
  <si>
    <t>základ VO 4*0,6*0,6*1,2 = 1,728 [A]</t>
  </si>
  <si>
    <t>Položka zahrnuje:
- vodorovnou a svislou dopravu, přemístění, přeložení, manipulace s výkopkem
- kompletní provedení vykopávky nezapažené i zapažené
- ošetření výkopiště po celou dobu práce v něm vč. klimatických opatření
- ztížení vykopávek v blízkosti podzemního vedení, konstrukcí a objektů vč. jejich dočasného zajištění
- ztížení pod vodou, v okolí výbušnin, ve stísněných prostorech a pod.
- příplatek za lepivost
- těžení po vrstvách, pásech a po jiných nutných částech (figurách)
- čerpání vody vč. čerpacích jímek, potrubí a pohotovostní čerpací soupravy (viz ustanovení k pol. 1151,2)
- potřebné snížení hladiny podzemní vody
- těžení a rozpojování jednotlivých balvanů
- vytahování a nošení výkopku
- svahování a přesvah. svahů do konečného tvaru, výměna hornin v podloží a v pláni znehodnocené klimatickými vlivy
- ruční vykopávky, odstranění kořenů a napadávek
- pažení, vzepření a rozepření vč. přepažování (vyjma pažení záporového a štětových stěn)
- úpravu, ochranu a očištění dna, základové spáry, stěn a svahů
- odvedení nebo obvedení vody v okolí výkopiště a ve výkopišti
- třídění výkopku
- veškeré pomocné konstrukce umožňující provedení vykopávky (příjezdy, sjezdy, nájezdy, lešení, podpěr. konstr., přemostění, zpevněné plochy, zakrytí a pod.)
Položka nezahrnuje:
- uložení zeminy (na skládku, do násypu) ani poplatky za skládku, vykazují se v položce č.0141**</t>
  </si>
  <si>
    <t>rýha pro uložení kabelu VO (8+8,5)*1*0,75 = 12,375 [A]</t>
  </si>
  <si>
    <t>dle pol.13173.R 1,728 = 1,728 [A]_x000d_
 dle pol.13273.R 12,375 = 12,375 [B]_x000d_
 Celkem: A+B = 14,103 [C]</t>
  </si>
  <si>
    <t>rýha pro uložení kabelu VOŠD 0-32 ((8+8,5)*1*0,75)-((8+8,5)*0,008) = 12,243 [A]</t>
  </si>
  <si>
    <t>2</t>
  </si>
  <si>
    <t>Základy</t>
  </si>
  <si>
    <t>27231</t>
  </si>
  <si>
    <t>ZÁKLADY Z PROSTÉHO BETONU</t>
  </si>
  <si>
    <t>patky VO bet. C 16/20 4*(0,6*0,6*1,2) = 1,728 [A]</t>
  </si>
  <si>
    <t xml:space="preserve">- dodání  čerstvého  betonu  (betonové  směsi)  požadované  kvality,  jeho  uložení  do požadovaného tvaru při jakékoliv hustotě výztuže, konzistenci čerstvého betonu a způsobu hutnění, ošetření a ochranu betonu,
- zhotovení nepropustného, mrazuvzdorného betonu a betonu požadované trvanlivosti a vlastností,
- užití potřebných přísad a technologií výroby betonu,
- zřízení pracovních a dilatačních spar, včetně potřebných úprav, výplně, vložek, opracování, očištění a ošetření,
- bednění  požadovaných  konstr. (i ztracené) s úpravou  dle požadované  kvality povrchu betonu, včetně odbedňovacích a odskružovacích prostředků,
- podpěrné  konstr. (skruže) a lešení všech druhů pro bednění, uložení čerstvého betonu, výztuže a doplňkových konstr., vč. požadovaných otvorů, ochranných a bezpečnostních opatření a základů těchto konstrukcí a lešení,
- vytvoření kotevních čel, kapes, nálitků, a sedel,
- zřízení  všech  požadovaných  otvorů, kapes, výklenků, prostupů, dutin, drážek a pod., vč. ztížení práce a úprav  kolem nich,
- úpravy pro osazení výztuže, doplňkových konstrukcí a vybavení,
- úpravy povrchu pro položení požadované izolace, povlaků a nátěrů, případně vyspravení,
- ztížení práce u kabelových a injektážních trubek a ostatních zařízení osazovaných do betonu,
- konstrukce betonových kloubů, upevnění kotevních prvků a doplňkových konstrukcí,
- nátěry zabraňující soudržnost betonu a bednění,
- výplň, těsnění  a tmelení spar a spojů,
- opatření  povrchů  betonu  izolací  proti zemní vlhkosti v částech, kde přijdou do styku se zeminou nebo kamenivem,
- případné zřízení spojovací vrstvy u základů,
- úpravy pro osazení zařízení ochrany konstrukce proti vlivu bludných proudů,</t>
  </si>
  <si>
    <t>7</t>
  </si>
  <si>
    <t>Přidružená stavební výroba</t>
  </si>
  <si>
    <t>743122</t>
  </si>
  <si>
    <t xml:space="preserve">OSVĚTLOVACÍ STOŽÁR  PEVNÝ ŽÁROVĚ ZINKOVANÝ DÉLKY PŘES 6,5 DO 12 M</t>
  </si>
  <si>
    <t>nové VO u přechodů 4 = 4,000 [A]</t>
  </si>
  <si>
    <t xml:space="preserve">1. Položka obsahuje:
 – základovou konstrukci a veškeré příslušenství
 – připojovací svorkovnici ve třídě izolace II ( pro 2x svítidlo ) a kabelové vedení ke svítidlům
 – uzavírací nátěr, technický popis viz. projektová dokumentace
2. Položka neobsahuje:
 – zemní práce,  betonový základ, svítidlo, výložník
3. Způsob měření:
Udává se počet kusů kompletní konstrukce nebo práce.</t>
  </si>
  <si>
    <t>743313</t>
  </si>
  <si>
    <t>VÝLOŽNÍK PRO MONTÁŽ SVÍTIDLA NA STOŽÁR JEDNORAMENNÝ DÉLKA VYLOŽENÍ PŘES 2 M</t>
  </si>
  <si>
    <t>nové VO 4 = 4,000 [A]</t>
  </si>
  <si>
    <t>1. Položka obsahuje:
 – veškeré příslušenství a uzavírací nátěr, technický popis viz. projektová dokumentace
2. Položka neobsahuje:
 X
3. Způsob měření:
Udává se počet kusů kompletní konstrukce nebo práce.</t>
  </si>
  <si>
    <t>743511</t>
  </si>
  <si>
    <t>SVÍTIDLO VENKOVNÍ VŠEOBECNÉ VÝBOJKOVÉ ULIČNÍ, MIN. IP 44, DO 150 W</t>
  </si>
  <si>
    <t>1. Položka obsahuje:
 – zdroj a veškeré příslušenství
 – technický popis viz. projektová dokumentace
2. Položka neobsahuje:
 X
3. Způsob měření:
Udává se počet kusů kompletní konstrukce nebo práce.</t>
  </si>
  <si>
    <t>741911</t>
  </si>
  <si>
    <t>UZEMŇOVACÍ VODIČ V ZEMI FEZN DO 120 MM2</t>
  </si>
  <si>
    <t>80 = 80,000 [A]</t>
  </si>
  <si>
    <t>1. Položka obsahuje:
 – přípravu podkladu pro osazení
 – měření, dělení, spojování, tvarování
 – ochranný nátěr spojů a při průchodu vodiče nad terén apod. dle příslušných norem
2. Položka neobsahuje:
 – zemní práce
 – ochranu vodiče - chráničky apod.
3. Způsob měření:
Měří se metr délkový.</t>
  </si>
  <si>
    <t>742H12</t>
  </si>
  <si>
    <t>KABEL NN ČTYŘ- A PĚTIŽÍLOVÝ CU S PLASTOVOU IZOLACÍ OD 4 DO 16 MM2</t>
  </si>
  <si>
    <t>1. Položka obsahuje:
 – manipulace a uložení kabelu (do země, chráničky, kanálu, na rošty, na TV a pod.)
2. Položka neobsahuje:
 – příchytky, spojky, koncovky, chráničky apod.
3. Způsob měření:
Měří se metr délkový.</t>
  </si>
  <si>
    <t>742L12</t>
  </si>
  <si>
    <t>UKONČENÍ DVOU AŽ PĚTIŽÍLOVÉHO KABELU V ROZVADĚČI NEBO NA PŘÍSTROJI OD 4 DO 16 MM2</t>
  </si>
  <si>
    <t>6 = 6,000 [A]</t>
  </si>
  <si>
    <t>1. Položka obsahuje:
 – všechny práce spojené s úpravou kabelů pro montáž včetně veškerého příslušentsví
2. Položka neobsahuje:
 X
3. Způsob měření:
Udává se počet kusů kompletní konstrukce nebo práce.</t>
  </si>
  <si>
    <t>87627</t>
  </si>
  <si>
    <t>CHRÁNIČKY Z TRUB PLASTOVÝCH DN DO 100MM</t>
  </si>
  <si>
    <t>pro nové vedení VO 80 = 80,000 [A]</t>
  </si>
  <si>
    <t xml:space="preserve">položky pro zhotovení potrubí platí bez ohledu na sklon
zahrnuje:
- výrobní dokumentaci (včetně technologického předpisu)
- dodání veškerého trubního a pomocného materiálu  (trouby,  trubky,  tvarovky,  spojovací a těsnící  materiál a pod.), podpěrných, závěsných a upevňovacích prvků, včetně potřebných úprav
- úprava a příprava podkladu a podpěr, očištění a ošetření podkladu a podpěr
- zřízení plně funkčního potrubí, kompletní soustavy, podle příslušného technologického předpisu
- zřízení potrubí i jednotlivých částí po etapách, včetně pracovních spar a spojů, pracovního zaslepení konců a pod.
- úprava prostupů, průchodů  šachtami a komorami, okolí podpěr a vyústění, zaústění, napojení, vyvedení a upevnění odpad. výustí
- ochrana potrubí nátěrem (vč. úpravy povrchu), případně izolací, nejsou-li tyto práce předmětem jiné položky
- úprava, očištění a ošetření prostoru kolem potrubí
 včetně případně předepsaného utěsnění konců chrániček
- položky platí pro práce prováděné v prostoru zapaženém i nezapaženém a i v kolektorech, chráničkách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</si>
</sst>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9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0" fillId="0" borderId="16" xfId="0" applyBorder="1"/>
    <xf numFmtId="0" fontId="0" fillId="0" borderId="17" xfId="0" applyBorder="1"/>
    <xf numFmtId="0" fontId="0" fillId="0" borderId="18" xfId="0" applyBorder="1"/>
    <xf numFmtId="0" fontId="0" fillId="0" borderId="0" xfId="0" applyBorder="1" applyAlignment="1">
      <alignment wrapText="1"/>
    </xf>
    <xf numFmtId="0" fontId="0" fillId="0" borderId="17" xfId="0" applyBorder="1" applyAlignment="1">
      <alignment wrapText="1"/>
    </xf>
    <xf numFmtId="0" fontId="7" fillId="0" borderId="6" xfId="0" applyFont="1" applyBorder="1" applyAlignment="1">
      <alignment wrapText="1"/>
    </xf>
  </cellXfs>
  <cellStyles count="9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PolDoplnInfoStyle" xf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SUMIFS(I9:I18,A9:A18,"SD")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7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SUMIFS(I10:I18,A10:A18,"P")</f>
        <v>0</v>
      </c>
      <c r="J9" s="28"/>
    </row>
    <row r="10">
      <c r="A10" s="29" t="s">
        <v>29</v>
      </c>
      <c r="B10" s="29">
        <v>2</v>
      </c>
      <c r="C10" s="30" t="s">
        <v>30</v>
      </c>
      <c r="D10" s="29" t="s">
        <v>31</v>
      </c>
      <c r="E10" s="31" t="s">
        <v>32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 ht="30">
      <c r="A11" s="29" t="s">
        <v>34</v>
      </c>
      <c r="B11" s="36"/>
      <c r="C11" s="37"/>
      <c r="D11" s="37"/>
      <c r="E11" s="31" t="s">
        <v>35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37</v>
      </c>
      <c r="F12" s="37"/>
      <c r="G12" s="37"/>
      <c r="H12" s="37"/>
      <c r="I12" s="37"/>
      <c r="J12" s="38"/>
    </row>
    <row r="13">
      <c r="A13" s="29" t="s">
        <v>29</v>
      </c>
      <c r="B13" s="29">
        <v>3</v>
      </c>
      <c r="C13" s="30" t="s">
        <v>38</v>
      </c>
      <c r="D13" s="29" t="s">
        <v>31</v>
      </c>
      <c r="E13" s="31" t="s">
        <v>39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40</v>
      </c>
      <c r="F14" s="37"/>
      <c r="G14" s="37"/>
      <c r="H14" s="37"/>
      <c r="I14" s="37"/>
      <c r="J14" s="38"/>
    </row>
    <row r="15" ht="30">
      <c r="A15" s="29" t="s">
        <v>36</v>
      </c>
      <c r="B15" s="36"/>
      <c r="C15" s="37"/>
      <c r="D15" s="37"/>
      <c r="E15" s="31" t="s">
        <v>37</v>
      </c>
      <c r="F15" s="37"/>
      <c r="G15" s="37"/>
      <c r="H15" s="37"/>
      <c r="I15" s="37"/>
      <c r="J15" s="38"/>
    </row>
    <row r="16">
      <c r="A16" s="29" t="s">
        <v>29</v>
      </c>
      <c r="B16" s="29">
        <v>5</v>
      </c>
      <c r="C16" s="30" t="s">
        <v>41</v>
      </c>
      <c r="D16" s="29" t="s">
        <v>31</v>
      </c>
      <c r="E16" s="31" t="s">
        <v>42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31" t="s">
        <v>43</v>
      </c>
      <c r="F17" s="37"/>
      <c r="G17" s="37"/>
      <c r="H17" s="37"/>
      <c r="I17" s="37"/>
      <c r="J17" s="38"/>
    </row>
    <row r="18" ht="75">
      <c r="A18" s="29" t="s">
        <v>36</v>
      </c>
      <c r="B18" s="39"/>
      <c r="C18" s="40"/>
      <c r="D18" s="40"/>
      <c r="E18" s="31" t="s">
        <v>44</v>
      </c>
      <c r="F18" s="40"/>
      <c r="G18" s="40"/>
      <c r="H18" s="40"/>
      <c r="I18" s="40"/>
      <c r="J18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45</v>
      </c>
      <c r="I3" s="16">
        <f>SUMIFS(I9:I24,A9:A24,"SD")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</v>
      </c>
      <c r="D4" s="13"/>
      <c r="E4" s="14" t="s">
        <v>11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0" t="s">
        <v>12</v>
      </c>
      <c r="B5" s="11" t="s">
        <v>13</v>
      </c>
      <c r="C5" s="12" t="s">
        <v>45</v>
      </c>
      <c r="D5" s="13"/>
      <c r="E5" s="14" t="s">
        <v>14</v>
      </c>
      <c r="F5" s="7"/>
      <c r="G5" s="7"/>
      <c r="H5" s="7"/>
      <c r="I5" s="7"/>
      <c r="J5" s="9"/>
      <c r="O5">
        <v>0.20999999999999999</v>
      </c>
    </row>
    <row r="6">
      <c r="A6" s="17" t="s">
        <v>15</v>
      </c>
      <c r="B6" s="18" t="s">
        <v>16</v>
      </c>
      <c r="C6" s="19" t="s">
        <v>17</v>
      </c>
      <c r="D6" s="19" t="s">
        <v>18</v>
      </c>
      <c r="E6" s="19" t="s">
        <v>19</v>
      </c>
      <c r="F6" s="19" t="s">
        <v>20</v>
      </c>
      <c r="G6" s="19" t="s">
        <v>21</v>
      </c>
      <c r="H6" s="19" t="s">
        <v>22</v>
      </c>
      <c r="I6" s="19"/>
      <c r="J6" s="20" t="s">
        <v>23</v>
      </c>
    </row>
    <row r="7">
      <c r="A7" s="17"/>
      <c r="B7" s="18"/>
      <c r="C7" s="19"/>
      <c r="D7" s="19"/>
      <c r="E7" s="19"/>
      <c r="F7" s="19"/>
      <c r="G7" s="19"/>
      <c r="H7" s="19" t="s">
        <v>24</v>
      </c>
      <c r="I7" s="19" t="s">
        <v>25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26</v>
      </c>
      <c r="B9" s="24"/>
      <c r="C9" s="25" t="s">
        <v>27</v>
      </c>
      <c r="D9" s="26"/>
      <c r="E9" s="23" t="s">
        <v>28</v>
      </c>
      <c r="F9" s="26"/>
      <c r="G9" s="26"/>
      <c r="H9" s="26"/>
      <c r="I9" s="27">
        <f>SUMIFS(I10:I24,A10:A24,"P")</f>
        <v>0</v>
      </c>
      <c r="J9" s="28"/>
    </row>
    <row r="10" ht="30">
      <c r="A10" s="29" t="s">
        <v>29</v>
      </c>
      <c r="B10" s="29">
        <v>1</v>
      </c>
      <c r="C10" s="30" t="s">
        <v>46</v>
      </c>
      <c r="D10" s="29" t="s">
        <v>47</v>
      </c>
      <c r="E10" s="31" t="s">
        <v>48</v>
      </c>
      <c r="F10" s="32" t="s">
        <v>33</v>
      </c>
      <c r="G10" s="33">
        <v>1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34</v>
      </c>
      <c r="B11" s="36"/>
      <c r="C11" s="37"/>
      <c r="D11" s="37"/>
      <c r="E11" s="42" t="s">
        <v>31</v>
      </c>
      <c r="F11" s="37"/>
      <c r="G11" s="37"/>
      <c r="H11" s="37"/>
      <c r="I11" s="37"/>
      <c r="J11" s="38"/>
    </row>
    <row r="12">
      <c r="A12" s="29" t="s">
        <v>36</v>
      </c>
      <c r="B12" s="36"/>
      <c r="C12" s="37"/>
      <c r="D12" s="37"/>
      <c r="E12" s="42" t="s">
        <v>31</v>
      </c>
      <c r="F12" s="37"/>
      <c r="G12" s="37"/>
      <c r="H12" s="37"/>
      <c r="I12" s="37"/>
      <c r="J12" s="38"/>
    </row>
    <row r="13" ht="30">
      <c r="A13" s="29" t="s">
        <v>29</v>
      </c>
      <c r="B13" s="29">
        <v>8</v>
      </c>
      <c r="C13" s="30" t="s">
        <v>49</v>
      </c>
      <c r="D13" s="29" t="s">
        <v>47</v>
      </c>
      <c r="E13" s="31" t="s">
        <v>50</v>
      </c>
      <c r="F13" s="32" t="s">
        <v>33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42" t="s">
        <v>31</v>
      </c>
      <c r="F14" s="37"/>
      <c r="G14" s="37"/>
      <c r="H14" s="37"/>
      <c r="I14" s="37"/>
      <c r="J14" s="38"/>
    </row>
    <row r="15">
      <c r="A15" s="29" t="s">
        <v>36</v>
      </c>
      <c r="B15" s="36"/>
      <c r="C15" s="37"/>
      <c r="D15" s="37"/>
      <c r="E15" s="42" t="s">
        <v>31</v>
      </c>
      <c r="F15" s="37"/>
      <c r="G15" s="37"/>
      <c r="H15" s="37"/>
      <c r="I15" s="37"/>
      <c r="J15" s="38"/>
    </row>
    <row r="16" ht="30">
      <c r="A16" s="29" t="s">
        <v>29</v>
      </c>
      <c r="B16" s="29">
        <v>14</v>
      </c>
      <c r="C16" s="30" t="s">
        <v>51</v>
      </c>
      <c r="D16" s="29" t="s">
        <v>47</v>
      </c>
      <c r="E16" s="31" t="s">
        <v>52</v>
      </c>
      <c r="F16" s="32" t="s">
        <v>33</v>
      </c>
      <c r="G16" s="33">
        <v>1</v>
      </c>
      <c r="H16" s="34">
        <v>0</v>
      </c>
      <c r="I16" s="34">
        <f>ROUND(G16*H16,P4)</f>
        <v>0</v>
      </c>
      <c r="J16" s="29"/>
      <c r="O16" s="35">
        <f>I16*0.21</f>
        <v>0</v>
      </c>
      <c r="P16">
        <v>3</v>
      </c>
    </row>
    <row r="17">
      <c r="A17" s="29" t="s">
        <v>34</v>
      </c>
      <c r="B17" s="36"/>
      <c r="C17" s="37"/>
      <c r="D17" s="37"/>
      <c r="E17" s="42" t="s">
        <v>31</v>
      </c>
      <c r="F17" s="37"/>
      <c r="G17" s="37"/>
      <c r="H17" s="37"/>
      <c r="I17" s="37"/>
      <c r="J17" s="38"/>
    </row>
    <row r="18">
      <c r="A18" s="29" t="s">
        <v>36</v>
      </c>
      <c r="B18" s="36"/>
      <c r="C18" s="37"/>
      <c r="D18" s="37"/>
      <c r="E18" s="42" t="s">
        <v>31</v>
      </c>
      <c r="F18" s="37"/>
      <c r="G18" s="37"/>
      <c r="H18" s="37"/>
      <c r="I18" s="37"/>
      <c r="J18" s="38"/>
    </row>
    <row r="19">
      <c r="A19" s="29" t="s">
        <v>29</v>
      </c>
      <c r="B19" s="29">
        <v>15</v>
      </c>
      <c r="C19" s="30" t="s">
        <v>53</v>
      </c>
      <c r="D19" s="29" t="s">
        <v>47</v>
      </c>
      <c r="E19" s="31" t="s">
        <v>54</v>
      </c>
      <c r="F19" s="32" t="s">
        <v>33</v>
      </c>
      <c r="G19" s="33">
        <v>1</v>
      </c>
      <c r="H19" s="34">
        <v>0</v>
      </c>
      <c r="I19" s="34">
        <f>ROUND(G19*H19,P4)</f>
        <v>0</v>
      </c>
      <c r="J19" s="29"/>
      <c r="O19" s="35">
        <f>I19*0.21</f>
        <v>0</v>
      </c>
      <c r="P19">
        <v>3</v>
      </c>
    </row>
    <row r="20">
      <c r="A20" s="29" t="s">
        <v>34</v>
      </c>
      <c r="B20" s="36"/>
      <c r="C20" s="37"/>
      <c r="D20" s="37"/>
      <c r="E20" s="42" t="s">
        <v>31</v>
      </c>
      <c r="F20" s="37"/>
      <c r="G20" s="37"/>
      <c r="H20" s="37"/>
      <c r="I20" s="37"/>
      <c r="J20" s="38"/>
    </row>
    <row r="21">
      <c r="A21" s="29" t="s">
        <v>36</v>
      </c>
      <c r="B21" s="36"/>
      <c r="C21" s="37"/>
      <c r="D21" s="37"/>
      <c r="E21" s="42" t="s">
        <v>31</v>
      </c>
      <c r="F21" s="37"/>
      <c r="G21" s="37"/>
      <c r="H21" s="37"/>
      <c r="I21" s="37"/>
      <c r="J21" s="38"/>
    </row>
    <row r="22" ht="30">
      <c r="A22" s="29" t="s">
        <v>29</v>
      </c>
      <c r="B22" s="29">
        <v>18</v>
      </c>
      <c r="C22" s="30" t="s">
        <v>55</v>
      </c>
      <c r="D22" s="29" t="s">
        <v>47</v>
      </c>
      <c r="E22" s="31" t="s">
        <v>56</v>
      </c>
      <c r="F22" s="32" t="s">
        <v>33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>
      <c r="A24" s="29" t="s">
        <v>36</v>
      </c>
      <c r="B24" s="39"/>
      <c r="C24" s="40"/>
      <c r="D24" s="40"/>
      <c r="E24" s="43" t="s">
        <v>31</v>
      </c>
      <c r="F24" s="40"/>
      <c r="G24" s="40"/>
      <c r="H24" s="40"/>
      <c r="I24" s="40"/>
      <c r="J24" s="41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57</v>
      </c>
      <c r="I3" s="16">
        <f>SUMIFS(I8:I82,A8:A82,"SD")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57</v>
      </c>
      <c r="D4" s="13"/>
      <c r="E4" s="14" t="s">
        <v>58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SUMIFS(I9:I16,A9:A16,"P")</f>
        <v>0</v>
      </c>
      <c r="J8" s="28"/>
    </row>
    <row r="9">
      <c r="A9" s="29" t="s">
        <v>29</v>
      </c>
      <c r="B9" s="29">
        <v>1</v>
      </c>
      <c r="C9" s="30" t="s">
        <v>59</v>
      </c>
      <c r="D9" s="29" t="s">
        <v>60</v>
      </c>
      <c r="E9" s="31" t="s">
        <v>61</v>
      </c>
      <c r="F9" s="32" t="s">
        <v>62</v>
      </c>
      <c r="G9" s="33">
        <v>38.063000000000002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63</v>
      </c>
      <c r="F10" s="37"/>
      <c r="G10" s="37"/>
      <c r="H10" s="37"/>
      <c r="I10" s="37"/>
      <c r="J10" s="38"/>
    </row>
    <row r="11" ht="60">
      <c r="A11" s="29" t="s">
        <v>64</v>
      </c>
      <c r="B11" s="36"/>
      <c r="C11" s="37"/>
      <c r="D11" s="37"/>
      <c r="E11" s="44" t="s">
        <v>65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66</v>
      </c>
      <c r="F12" s="37"/>
      <c r="G12" s="37"/>
      <c r="H12" s="37"/>
      <c r="I12" s="37"/>
      <c r="J12" s="38"/>
    </row>
    <row r="13">
      <c r="A13" s="29" t="s">
        <v>29</v>
      </c>
      <c r="B13" s="29">
        <v>2</v>
      </c>
      <c r="C13" s="30" t="s">
        <v>59</v>
      </c>
      <c r="D13" s="29" t="s">
        <v>67</v>
      </c>
      <c r="E13" s="31" t="s">
        <v>61</v>
      </c>
      <c r="F13" s="32" t="s">
        <v>62</v>
      </c>
      <c r="G13" s="33">
        <v>1592.576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34</v>
      </c>
      <c r="B14" s="36"/>
      <c r="C14" s="37"/>
      <c r="D14" s="37"/>
      <c r="E14" s="31" t="s">
        <v>68</v>
      </c>
      <c r="F14" s="37"/>
      <c r="G14" s="37"/>
      <c r="H14" s="37"/>
      <c r="I14" s="37"/>
      <c r="J14" s="38"/>
    </row>
    <row r="15" ht="45">
      <c r="A15" s="29" t="s">
        <v>64</v>
      </c>
      <c r="B15" s="36"/>
      <c r="C15" s="37"/>
      <c r="D15" s="37"/>
      <c r="E15" s="44" t="s">
        <v>69</v>
      </c>
      <c r="F15" s="37"/>
      <c r="G15" s="37"/>
      <c r="H15" s="37"/>
      <c r="I15" s="37"/>
      <c r="J15" s="38"/>
    </row>
    <row r="16" ht="30">
      <c r="A16" s="29" t="s">
        <v>36</v>
      </c>
      <c r="B16" s="36"/>
      <c r="C16" s="37"/>
      <c r="D16" s="37"/>
      <c r="E16" s="31" t="s">
        <v>66</v>
      </c>
      <c r="F16" s="37"/>
      <c r="G16" s="37"/>
      <c r="H16" s="37"/>
      <c r="I16" s="37"/>
      <c r="J16" s="38"/>
    </row>
    <row r="17">
      <c r="A17" s="23" t="s">
        <v>26</v>
      </c>
      <c r="B17" s="24"/>
      <c r="C17" s="25" t="s">
        <v>70</v>
      </c>
      <c r="D17" s="26"/>
      <c r="E17" s="23" t="s">
        <v>71</v>
      </c>
      <c r="F17" s="26"/>
      <c r="G17" s="26"/>
      <c r="H17" s="26"/>
      <c r="I17" s="27">
        <f>SUMIFS(I18:I49,A18:A49,"P")</f>
        <v>0</v>
      </c>
      <c r="J17" s="28"/>
    </row>
    <row r="18">
      <c r="A18" s="29" t="s">
        <v>29</v>
      </c>
      <c r="B18" s="29">
        <v>3</v>
      </c>
      <c r="C18" s="30" t="s">
        <v>72</v>
      </c>
      <c r="D18" s="29" t="s">
        <v>31</v>
      </c>
      <c r="E18" s="31" t="s">
        <v>73</v>
      </c>
      <c r="F18" s="32" t="s">
        <v>74</v>
      </c>
      <c r="G18" s="33">
        <v>5.9800000000000004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42" t="s">
        <v>31</v>
      </c>
      <c r="F19" s="37"/>
      <c r="G19" s="37"/>
      <c r="H19" s="37"/>
      <c r="I19" s="37"/>
      <c r="J19" s="38"/>
    </row>
    <row r="20" ht="90">
      <c r="A20" s="29" t="s">
        <v>64</v>
      </c>
      <c r="B20" s="36"/>
      <c r="C20" s="37"/>
      <c r="D20" s="37"/>
      <c r="E20" s="44" t="s">
        <v>75</v>
      </c>
      <c r="F20" s="37"/>
      <c r="G20" s="37"/>
      <c r="H20" s="37"/>
      <c r="I20" s="37"/>
      <c r="J20" s="38"/>
    </row>
    <row r="21" ht="90">
      <c r="A21" s="29" t="s">
        <v>36</v>
      </c>
      <c r="B21" s="36"/>
      <c r="C21" s="37"/>
      <c r="D21" s="37"/>
      <c r="E21" s="31" t="s">
        <v>76</v>
      </c>
      <c r="F21" s="37"/>
      <c r="G21" s="37"/>
      <c r="H21" s="37"/>
      <c r="I21" s="37"/>
      <c r="J21" s="38"/>
    </row>
    <row r="22" ht="30">
      <c r="A22" s="29" t="s">
        <v>29</v>
      </c>
      <c r="B22" s="29">
        <v>4</v>
      </c>
      <c r="C22" s="30" t="s">
        <v>77</v>
      </c>
      <c r="D22" s="29" t="s">
        <v>31</v>
      </c>
      <c r="E22" s="31" t="s">
        <v>78</v>
      </c>
      <c r="F22" s="32" t="s">
        <v>74</v>
      </c>
      <c r="G22" s="33">
        <v>18.936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 ht="90">
      <c r="A24" s="29" t="s">
        <v>64</v>
      </c>
      <c r="B24" s="36"/>
      <c r="C24" s="37"/>
      <c r="D24" s="37"/>
      <c r="E24" s="44" t="s">
        <v>79</v>
      </c>
      <c r="F24" s="37"/>
      <c r="G24" s="37"/>
      <c r="H24" s="37"/>
      <c r="I24" s="37"/>
      <c r="J24" s="38"/>
    </row>
    <row r="25" ht="90">
      <c r="A25" s="29" t="s">
        <v>36</v>
      </c>
      <c r="B25" s="36"/>
      <c r="C25" s="37"/>
      <c r="D25" s="37"/>
      <c r="E25" s="31" t="s">
        <v>76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80</v>
      </c>
      <c r="D26" s="29" t="s">
        <v>31</v>
      </c>
      <c r="E26" s="31" t="s">
        <v>81</v>
      </c>
      <c r="F26" s="32" t="s">
        <v>82</v>
      </c>
      <c r="G26" s="33">
        <v>76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45">
      <c r="A28" s="29" t="s">
        <v>64</v>
      </c>
      <c r="B28" s="36"/>
      <c r="C28" s="37"/>
      <c r="D28" s="37"/>
      <c r="E28" s="44" t="s">
        <v>83</v>
      </c>
      <c r="F28" s="37"/>
      <c r="G28" s="37"/>
      <c r="H28" s="37"/>
      <c r="I28" s="37"/>
      <c r="J28" s="38"/>
    </row>
    <row r="29" ht="90">
      <c r="A29" s="29" t="s">
        <v>36</v>
      </c>
      <c r="B29" s="36"/>
      <c r="C29" s="37"/>
      <c r="D29" s="37"/>
      <c r="E29" s="31" t="s">
        <v>76</v>
      </c>
      <c r="F29" s="37"/>
      <c r="G29" s="37"/>
      <c r="H29" s="37"/>
      <c r="I29" s="37"/>
      <c r="J29" s="38"/>
    </row>
    <row r="30">
      <c r="A30" s="29" t="s">
        <v>29</v>
      </c>
      <c r="B30" s="29">
        <v>6</v>
      </c>
      <c r="C30" s="30" t="s">
        <v>84</v>
      </c>
      <c r="D30" s="29" t="s">
        <v>31</v>
      </c>
      <c r="E30" s="31" t="s">
        <v>85</v>
      </c>
      <c r="F30" s="32" t="s">
        <v>74</v>
      </c>
      <c r="G30" s="33">
        <v>778.29899999999998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34</v>
      </c>
      <c r="B31" s="36"/>
      <c r="C31" s="37"/>
      <c r="D31" s="37"/>
      <c r="E31" s="31" t="s">
        <v>86</v>
      </c>
      <c r="F31" s="37"/>
      <c r="G31" s="37"/>
      <c r="H31" s="37"/>
      <c r="I31" s="37"/>
      <c r="J31" s="38"/>
    </row>
    <row r="32" ht="409.5">
      <c r="A32" s="29" t="s">
        <v>64</v>
      </c>
      <c r="B32" s="36"/>
      <c r="C32" s="37"/>
      <c r="D32" s="37"/>
      <c r="E32" s="44" t="s">
        <v>87</v>
      </c>
      <c r="F32" s="37"/>
      <c r="G32" s="37"/>
      <c r="H32" s="37"/>
      <c r="I32" s="37"/>
      <c r="J32" s="38"/>
    </row>
    <row r="33" ht="405">
      <c r="A33" s="29" t="s">
        <v>36</v>
      </c>
      <c r="B33" s="36"/>
      <c r="C33" s="37"/>
      <c r="D33" s="37"/>
      <c r="E33" s="31" t="s">
        <v>88</v>
      </c>
      <c r="F33" s="37"/>
      <c r="G33" s="37"/>
      <c r="H33" s="37"/>
      <c r="I33" s="37"/>
      <c r="J33" s="38"/>
    </row>
    <row r="34">
      <c r="A34" s="29" t="s">
        <v>29</v>
      </c>
      <c r="B34" s="29">
        <v>7</v>
      </c>
      <c r="C34" s="30" t="s">
        <v>89</v>
      </c>
      <c r="D34" s="29" t="s">
        <v>31</v>
      </c>
      <c r="E34" s="31" t="s">
        <v>90</v>
      </c>
      <c r="F34" s="32" t="s">
        <v>74</v>
      </c>
      <c r="G34" s="33">
        <v>778.29899999999998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>
      <c r="A35" s="29" t="s">
        <v>34</v>
      </c>
      <c r="B35" s="36"/>
      <c r="C35" s="37"/>
      <c r="D35" s="37"/>
      <c r="E35" s="42" t="s">
        <v>31</v>
      </c>
      <c r="F35" s="37"/>
      <c r="G35" s="37"/>
      <c r="H35" s="37"/>
      <c r="I35" s="37"/>
      <c r="J35" s="38"/>
    </row>
    <row r="36" ht="30">
      <c r="A36" s="29" t="s">
        <v>64</v>
      </c>
      <c r="B36" s="36"/>
      <c r="C36" s="37"/>
      <c r="D36" s="37"/>
      <c r="E36" s="44" t="s">
        <v>91</v>
      </c>
      <c r="F36" s="37"/>
      <c r="G36" s="37"/>
      <c r="H36" s="37"/>
      <c r="I36" s="37"/>
      <c r="J36" s="38"/>
    </row>
    <row r="37" ht="240">
      <c r="A37" s="29" t="s">
        <v>36</v>
      </c>
      <c r="B37" s="36"/>
      <c r="C37" s="37"/>
      <c r="D37" s="37"/>
      <c r="E37" s="31" t="s">
        <v>92</v>
      </c>
      <c r="F37" s="37"/>
      <c r="G37" s="37"/>
      <c r="H37" s="37"/>
      <c r="I37" s="37"/>
      <c r="J37" s="38"/>
    </row>
    <row r="38">
      <c r="A38" s="29" t="s">
        <v>29</v>
      </c>
      <c r="B38" s="29">
        <v>8</v>
      </c>
      <c r="C38" s="30" t="s">
        <v>93</v>
      </c>
      <c r="D38" s="29" t="s">
        <v>31</v>
      </c>
      <c r="E38" s="31" t="s">
        <v>94</v>
      </c>
      <c r="F38" s="32" t="s">
        <v>74</v>
      </c>
      <c r="G38" s="33">
        <v>519.28700000000003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34</v>
      </c>
      <c r="B39" s="36"/>
      <c r="C39" s="37"/>
      <c r="D39" s="37"/>
      <c r="E39" s="31" t="s">
        <v>95</v>
      </c>
      <c r="F39" s="37"/>
      <c r="G39" s="37"/>
      <c r="H39" s="37"/>
      <c r="I39" s="37"/>
      <c r="J39" s="38"/>
    </row>
    <row r="40" ht="90">
      <c r="A40" s="29" t="s">
        <v>64</v>
      </c>
      <c r="B40" s="36"/>
      <c r="C40" s="37"/>
      <c r="D40" s="37"/>
      <c r="E40" s="44" t="s">
        <v>96</v>
      </c>
      <c r="F40" s="37"/>
      <c r="G40" s="37"/>
      <c r="H40" s="37"/>
      <c r="I40" s="37"/>
      <c r="J40" s="38"/>
    </row>
    <row r="41" ht="300">
      <c r="A41" s="29" t="s">
        <v>36</v>
      </c>
      <c r="B41" s="36"/>
      <c r="C41" s="37"/>
      <c r="D41" s="37"/>
      <c r="E41" s="31" t="s">
        <v>97</v>
      </c>
      <c r="F41" s="37"/>
      <c r="G41" s="37"/>
      <c r="H41" s="37"/>
      <c r="I41" s="37"/>
      <c r="J41" s="38"/>
    </row>
    <row r="42">
      <c r="A42" s="29" t="s">
        <v>29</v>
      </c>
      <c r="B42" s="29">
        <v>9</v>
      </c>
      <c r="C42" s="30" t="s">
        <v>98</v>
      </c>
      <c r="D42" s="29" t="s">
        <v>31</v>
      </c>
      <c r="E42" s="31" t="s">
        <v>99</v>
      </c>
      <c r="F42" s="32" t="s">
        <v>74</v>
      </c>
      <c r="G42" s="33">
        <v>200.55000000000001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34</v>
      </c>
      <c r="B43" s="36"/>
      <c r="C43" s="37"/>
      <c r="D43" s="37"/>
      <c r="E43" s="42" t="s">
        <v>31</v>
      </c>
      <c r="F43" s="37"/>
      <c r="G43" s="37"/>
      <c r="H43" s="37"/>
      <c r="I43" s="37"/>
      <c r="J43" s="38"/>
    </row>
    <row r="44" ht="135">
      <c r="A44" s="29" t="s">
        <v>64</v>
      </c>
      <c r="B44" s="36"/>
      <c r="C44" s="37"/>
      <c r="D44" s="37"/>
      <c r="E44" s="44" t="s">
        <v>100</v>
      </c>
      <c r="F44" s="37"/>
      <c r="G44" s="37"/>
      <c r="H44" s="37"/>
      <c r="I44" s="37"/>
      <c r="J44" s="38"/>
    </row>
    <row r="45" ht="390">
      <c r="A45" s="29" t="s">
        <v>36</v>
      </c>
      <c r="B45" s="36"/>
      <c r="C45" s="37"/>
      <c r="D45" s="37"/>
      <c r="E45" s="31" t="s">
        <v>101</v>
      </c>
      <c r="F45" s="37"/>
      <c r="G45" s="37"/>
      <c r="H45" s="37"/>
      <c r="I45" s="37"/>
      <c r="J45" s="38"/>
    </row>
    <row r="46">
      <c r="A46" s="29" t="s">
        <v>29</v>
      </c>
      <c r="B46" s="29">
        <v>18</v>
      </c>
      <c r="C46" s="30" t="s">
        <v>102</v>
      </c>
      <c r="D46" s="29" t="s">
        <v>31</v>
      </c>
      <c r="E46" s="31" t="s">
        <v>103</v>
      </c>
      <c r="F46" s="32" t="s">
        <v>104</v>
      </c>
      <c r="G46" s="33">
        <v>150.47999999999999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34</v>
      </c>
      <c r="B47" s="36"/>
      <c r="C47" s="37"/>
      <c r="D47" s="37"/>
      <c r="E47" s="42" t="s">
        <v>31</v>
      </c>
      <c r="F47" s="37"/>
      <c r="G47" s="37"/>
      <c r="H47" s="37"/>
      <c r="I47" s="37"/>
      <c r="J47" s="38"/>
    </row>
    <row r="48">
      <c r="A48" s="29" t="s">
        <v>64</v>
      </c>
      <c r="B48" s="36"/>
      <c r="C48" s="37"/>
      <c r="D48" s="37"/>
      <c r="E48" s="44" t="s">
        <v>105</v>
      </c>
      <c r="F48" s="37"/>
      <c r="G48" s="37"/>
      <c r="H48" s="37"/>
      <c r="I48" s="37"/>
      <c r="J48" s="38"/>
    </row>
    <row r="49" ht="45">
      <c r="A49" s="29" t="s">
        <v>36</v>
      </c>
      <c r="B49" s="36"/>
      <c r="C49" s="37"/>
      <c r="D49" s="37"/>
      <c r="E49" s="31" t="s">
        <v>106</v>
      </c>
      <c r="F49" s="37"/>
      <c r="G49" s="37"/>
      <c r="H49" s="37"/>
      <c r="I49" s="37"/>
      <c r="J49" s="38"/>
    </row>
    <row r="50">
      <c r="A50" s="23" t="s">
        <v>26</v>
      </c>
      <c r="B50" s="24"/>
      <c r="C50" s="25" t="s">
        <v>107</v>
      </c>
      <c r="D50" s="26"/>
      <c r="E50" s="23" t="s">
        <v>108</v>
      </c>
      <c r="F50" s="26"/>
      <c r="G50" s="26"/>
      <c r="H50" s="26"/>
      <c r="I50" s="27">
        <f>SUMIFS(I51:I57,A51:A57,"P")</f>
        <v>0</v>
      </c>
      <c r="J50" s="28"/>
    </row>
    <row r="51">
      <c r="A51" s="29" t="s">
        <v>29</v>
      </c>
      <c r="B51" s="29">
        <v>10</v>
      </c>
      <c r="C51" s="30" t="s">
        <v>109</v>
      </c>
      <c r="D51" s="29" t="s">
        <v>31</v>
      </c>
      <c r="E51" s="31" t="s">
        <v>110</v>
      </c>
      <c r="F51" s="32" t="s">
        <v>74</v>
      </c>
      <c r="G51" s="33">
        <v>10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 ht="30">
      <c r="A52" s="29" t="s">
        <v>34</v>
      </c>
      <c r="B52" s="36"/>
      <c r="C52" s="37"/>
      <c r="D52" s="37"/>
      <c r="E52" s="31" t="s">
        <v>111</v>
      </c>
      <c r="F52" s="37"/>
      <c r="G52" s="37"/>
      <c r="H52" s="37"/>
      <c r="I52" s="37"/>
      <c r="J52" s="38"/>
    </row>
    <row r="53" ht="409.5">
      <c r="A53" s="29" t="s">
        <v>36</v>
      </c>
      <c r="B53" s="36"/>
      <c r="C53" s="37"/>
      <c r="D53" s="37"/>
      <c r="E53" s="31" t="s">
        <v>112</v>
      </c>
      <c r="F53" s="37"/>
      <c r="G53" s="37"/>
      <c r="H53" s="37"/>
      <c r="I53" s="37"/>
      <c r="J53" s="38"/>
    </row>
    <row r="54">
      <c r="A54" s="29" t="s">
        <v>29</v>
      </c>
      <c r="B54" s="29">
        <v>11</v>
      </c>
      <c r="C54" s="30" t="s">
        <v>113</v>
      </c>
      <c r="D54" s="29" t="s">
        <v>31</v>
      </c>
      <c r="E54" s="31" t="s">
        <v>114</v>
      </c>
      <c r="F54" s="32" t="s">
        <v>74</v>
      </c>
      <c r="G54" s="33">
        <v>46.183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30">
      <c r="A55" s="29" t="s">
        <v>34</v>
      </c>
      <c r="B55" s="36"/>
      <c r="C55" s="37"/>
      <c r="D55" s="37"/>
      <c r="E55" s="31" t="s">
        <v>115</v>
      </c>
      <c r="F55" s="37"/>
      <c r="G55" s="37"/>
      <c r="H55" s="37"/>
      <c r="I55" s="37"/>
      <c r="J55" s="38"/>
    </row>
    <row r="56" ht="75">
      <c r="A56" s="29" t="s">
        <v>64</v>
      </c>
      <c r="B56" s="36"/>
      <c r="C56" s="37"/>
      <c r="D56" s="37"/>
      <c r="E56" s="44" t="s">
        <v>116</v>
      </c>
      <c r="F56" s="37"/>
      <c r="G56" s="37"/>
      <c r="H56" s="37"/>
      <c r="I56" s="37"/>
      <c r="J56" s="38"/>
    </row>
    <row r="57" ht="60">
      <c r="A57" s="29" t="s">
        <v>36</v>
      </c>
      <c r="B57" s="36"/>
      <c r="C57" s="37"/>
      <c r="D57" s="37"/>
      <c r="E57" s="31" t="s">
        <v>117</v>
      </c>
      <c r="F57" s="37"/>
      <c r="G57" s="37"/>
      <c r="H57" s="37"/>
      <c r="I57" s="37"/>
      <c r="J57" s="38"/>
    </row>
    <row r="58">
      <c r="A58" s="23" t="s">
        <v>26</v>
      </c>
      <c r="B58" s="24"/>
      <c r="C58" s="25" t="s">
        <v>118</v>
      </c>
      <c r="D58" s="26"/>
      <c r="E58" s="23" t="s">
        <v>119</v>
      </c>
      <c r="F58" s="26"/>
      <c r="G58" s="26"/>
      <c r="H58" s="26"/>
      <c r="I58" s="27">
        <f>SUMIFS(I59:I77,A59:A77,"P")</f>
        <v>0</v>
      </c>
      <c r="J58" s="28"/>
    </row>
    <row r="59">
      <c r="A59" s="29" t="s">
        <v>29</v>
      </c>
      <c r="B59" s="29">
        <v>12</v>
      </c>
      <c r="C59" s="30" t="s">
        <v>120</v>
      </c>
      <c r="D59" s="29" t="s">
        <v>31</v>
      </c>
      <c r="E59" s="31" t="s">
        <v>121</v>
      </c>
      <c r="F59" s="32" t="s">
        <v>82</v>
      </c>
      <c r="G59" s="33">
        <v>411.82999999999998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34</v>
      </c>
      <c r="B60" s="36"/>
      <c r="C60" s="37"/>
      <c r="D60" s="37"/>
      <c r="E60" s="31" t="s">
        <v>122</v>
      </c>
      <c r="F60" s="37"/>
      <c r="G60" s="37"/>
      <c r="H60" s="37"/>
      <c r="I60" s="37"/>
      <c r="J60" s="38"/>
    </row>
    <row r="61" ht="60">
      <c r="A61" s="29" t="s">
        <v>64</v>
      </c>
      <c r="B61" s="36"/>
      <c r="C61" s="37"/>
      <c r="D61" s="37"/>
      <c r="E61" s="44" t="s">
        <v>123</v>
      </c>
      <c r="F61" s="37"/>
      <c r="G61" s="37"/>
      <c r="H61" s="37"/>
      <c r="I61" s="37"/>
      <c r="J61" s="38"/>
    </row>
    <row r="62" ht="330">
      <c r="A62" s="29" t="s">
        <v>36</v>
      </c>
      <c r="B62" s="36"/>
      <c r="C62" s="37"/>
      <c r="D62" s="37"/>
      <c r="E62" s="31" t="s">
        <v>124</v>
      </c>
      <c r="F62" s="37"/>
      <c r="G62" s="37"/>
      <c r="H62" s="37"/>
      <c r="I62" s="37"/>
      <c r="J62" s="38"/>
    </row>
    <row r="63">
      <c r="A63" s="29" t="s">
        <v>29</v>
      </c>
      <c r="B63" s="29">
        <v>13</v>
      </c>
      <c r="C63" s="30" t="s">
        <v>125</v>
      </c>
      <c r="D63" s="29" t="s">
        <v>31</v>
      </c>
      <c r="E63" s="31" t="s">
        <v>126</v>
      </c>
      <c r="F63" s="32" t="s">
        <v>82</v>
      </c>
      <c r="G63" s="33">
        <v>411.82999999999998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34</v>
      </c>
      <c r="B64" s="36"/>
      <c r="C64" s="37"/>
      <c r="D64" s="37"/>
      <c r="E64" s="31" t="s">
        <v>127</v>
      </c>
      <c r="F64" s="37"/>
      <c r="G64" s="37"/>
      <c r="H64" s="37"/>
      <c r="I64" s="37"/>
      <c r="J64" s="38"/>
    </row>
    <row r="65" ht="60">
      <c r="A65" s="29" t="s">
        <v>64</v>
      </c>
      <c r="B65" s="36"/>
      <c r="C65" s="37"/>
      <c r="D65" s="37"/>
      <c r="E65" s="44" t="s">
        <v>123</v>
      </c>
      <c r="F65" s="37"/>
      <c r="G65" s="37"/>
      <c r="H65" s="37"/>
      <c r="I65" s="37"/>
      <c r="J65" s="38"/>
    </row>
    <row r="66" ht="45">
      <c r="A66" s="29" t="s">
        <v>36</v>
      </c>
      <c r="B66" s="36"/>
      <c r="C66" s="37"/>
      <c r="D66" s="37"/>
      <c r="E66" s="31" t="s">
        <v>128</v>
      </c>
      <c r="F66" s="37"/>
      <c r="G66" s="37"/>
      <c r="H66" s="37"/>
      <c r="I66" s="37"/>
      <c r="J66" s="38"/>
    </row>
    <row r="67">
      <c r="A67" s="29" t="s">
        <v>29</v>
      </c>
      <c r="B67" s="29">
        <v>14</v>
      </c>
      <c r="C67" s="30" t="s">
        <v>129</v>
      </c>
      <c r="D67" s="29" t="s">
        <v>31</v>
      </c>
      <c r="E67" s="31" t="s">
        <v>130</v>
      </c>
      <c r="F67" s="32" t="s">
        <v>74</v>
      </c>
      <c r="G67" s="33">
        <v>5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34</v>
      </c>
      <c r="B68" s="36"/>
      <c r="C68" s="37"/>
      <c r="D68" s="37"/>
      <c r="E68" s="42" t="s">
        <v>31</v>
      </c>
      <c r="F68" s="37"/>
      <c r="G68" s="37"/>
      <c r="H68" s="37"/>
      <c r="I68" s="37"/>
      <c r="J68" s="38"/>
    </row>
    <row r="69" ht="45">
      <c r="A69" s="29" t="s">
        <v>64</v>
      </c>
      <c r="B69" s="36"/>
      <c r="C69" s="37"/>
      <c r="D69" s="37"/>
      <c r="E69" s="44" t="s">
        <v>131</v>
      </c>
      <c r="F69" s="37"/>
      <c r="G69" s="37"/>
      <c r="H69" s="37"/>
      <c r="I69" s="37"/>
      <c r="J69" s="38"/>
    </row>
    <row r="70" ht="409.5">
      <c r="A70" s="29" t="s">
        <v>36</v>
      </c>
      <c r="B70" s="36"/>
      <c r="C70" s="37"/>
      <c r="D70" s="37"/>
      <c r="E70" s="31" t="s">
        <v>112</v>
      </c>
      <c r="F70" s="37"/>
      <c r="G70" s="37"/>
      <c r="H70" s="37"/>
      <c r="I70" s="37"/>
      <c r="J70" s="38"/>
    </row>
    <row r="71">
      <c r="A71" s="29" t="s">
        <v>29</v>
      </c>
      <c r="B71" s="29">
        <v>15</v>
      </c>
      <c r="C71" s="30" t="s">
        <v>132</v>
      </c>
      <c r="D71" s="29" t="s">
        <v>31</v>
      </c>
      <c r="E71" s="31" t="s">
        <v>133</v>
      </c>
      <c r="F71" s="32" t="s">
        <v>134</v>
      </c>
      <c r="G71" s="33">
        <v>67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34</v>
      </c>
      <c r="B72" s="36"/>
      <c r="C72" s="37"/>
      <c r="D72" s="37"/>
      <c r="E72" s="31" t="s">
        <v>135</v>
      </c>
      <c r="F72" s="37"/>
      <c r="G72" s="37"/>
      <c r="H72" s="37"/>
      <c r="I72" s="37"/>
      <c r="J72" s="38"/>
    </row>
    <row r="73" ht="60">
      <c r="A73" s="29" t="s">
        <v>64</v>
      </c>
      <c r="B73" s="36"/>
      <c r="C73" s="37"/>
      <c r="D73" s="37"/>
      <c r="E73" s="44" t="s">
        <v>136</v>
      </c>
      <c r="F73" s="37"/>
      <c r="G73" s="37"/>
      <c r="H73" s="37"/>
      <c r="I73" s="37"/>
      <c r="J73" s="38"/>
    </row>
    <row r="74" ht="30">
      <c r="A74" s="29" t="s">
        <v>36</v>
      </c>
      <c r="B74" s="36"/>
      <c r="C74" s="37"/>
      <c r="D74" s="37"/>
      <c r="E74" s="31" t="s">
        <v>137</v>
      </c>
      <c r="F74" s="37"/>
      <c r="G74" s="37"/>
      <c r="H74" s="37"/>
      <c r="I74" s="37"/>
      <c r="J74" s="38"/>
    </row>
    <row r="75">
      <c r="A75" s="29" t="s">
        <v>29</v>
      </c>
      <c r="B75" s="29">
        <v>16</v>
      </c>
      <c r="C75" s="30" t="s">
        <v>138</v>
      </c>
      <c r="D75" s="29" t="s">
        <v>31</v>
      </c>
      <c r="E75" s="31" t="s">
        <v>139</v>
      </c>
      <c r="F75" s="32" t="s">
        <v>140</v>
      </c>
      <c r="G75" s="33">
        <v>25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34</v>
      </c>
      <c r="B76" s="36"/>
      <c r="C76" s="37"/>
      <c r="D76" s="37"/>
      <c r="E76" s="31" t="s">
        <v>139</v>
      </c>
      <c r="F76" s="37"/>
      <c r="G76" s="37"/>
      <c r="H76" s="37"/>
      <c r="I76" s="37"/>
      <c r="J76" s="38"/>
    </row>
    <row r="77">
      <c r="A77" s="29" t="s">
        <v>36</v>
      </c>
      <c r="B77" s="36"/>
      <c r="C77" s="37"/>
      <c r="D77" s="37"/>
      <c r="E77" s="42" t="s">
        <v>31</v>
      </c>
      <c r="F77" s="37"/>
      <c r="G77" s="37"/>
      <c r="H77" s="37"/>
      <c r="I77" s="37"/>
      <c r="J77" s="38"/>
    </row>
    <row r="78">
      <c r="A78" s="23" t="s">
        <v>26</v>
      </c>
      <c r="B78" s="24"/>
      <c r="C78" s="25" t="s">
        <v>141</v>
      </c>
      <c r="D78" s="26"/>
      <c r="E78" s="23" t="s">
        <v>142</v>
      </c>
      <c r="F78" s="26"/>
      <c r="G78" s="26"/>
      <c r="H78" s="26"/>
      <c r="I78" s="27">
        <f>SUMIFS(I79:I82,A79:A82,"P")</f>
        <v>0</v>
      </c>
      <c r="J78" s="28"/>
    </row>
    <row r="79">
      <c r="A79" s="29" t="s">
        <v>29</v>
      </c>
      <c r="B79" s="29">
        <v>17</v>
      </c>
      <c r="C79" s="30" t="s">
        <v>143</v>
      </c>
      <c r="D79" s="29" t="s">
        <v>31</v>
      </c>
      <c r="E79" s="31" t="s">
        <v>144</v>
      </c>
      <c r="F79" s="32" t="s">
        <v>82</v>
      </c>
      <c r="G79" s="33">
        <v>265.72000000000003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34</v>
      </c>
      <c r="B80" s="36"/>
      <c r="C80" s="37"/>
      <c r="D80" s="37"/>
      <c r="E80" s="31" t="s">
        <v>145</v>
      </c>
      <c r="F80" s="37"/>
      <c r="G80" s="37"/>
      <c r="H80" s="37"/>
      <c r="I80" s="37"/>
      <c r="J80" s="38"/>
    </row>
    <row r="81" ht="409.5">
      <c r="A81" s="29" t="s">
        <v>64</v>
      </c>
      <c r="B81" s="36"/>
      <c r="C81" s="37"/>
      <c r="D81" s="37"/>
      <c r="E81" s="44" t="s">
        <v>146</v>
      </c>
      <c r="F81" s="37"/>
      <c r="G81" s="37"/>
      <c r="H81" s="37"/>
      <c r="I81" s="37"/>
      <c r="J81" s="38"/>
    </row>
    <row r="82" ht="105">
      <c r="A82" s="29" t="s">
        <v>36</v>
      </c>
      <c r="B82" s="39"/>
      <c r="C82" s="40"/>
      <c r="D82" s="40"/>
      <c r="E82" s="31" t="s">
        <v>147</v>
      </c>
      <c r="F82" s="40"/>
      <c r="G82" s="40"/>
      <c r="H82" s="40"/>
      <c r="I82" s="40"/>
      <c r="J82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3" customWidth="1"/>
    <col min="3" max="3" width="9.710938" customWidth="1"/>
    <col min="4" max="4" width="13" customWidth="1"/>
    <col min="5" max="5" width="64.85547" customWidth="1"/>
    <col min="6" max="6" width="13" customWidth="1"/>
    <col min="7" max="7" width="16.14063" customWidth="1"/>
    <col min="8" max="8" width="16.14063" customWidth="1"/>
    <col min="9" max="9" width="16.14063" customWidth="1"/>
    <col min="10" max="10" width="14.85547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148</v>
      </c>
      <c r="I3" s="16">
        <f>SUMIFS(I8:I64,A8:A64,"SD")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13</v>
      </c>
      <c r="C4" s="12" t="s">
        <v>148</v>
      </c>
      <c r="D4" s="13"/>
      <c r="E4" s="14" t="s">
        <v>149</v>
      </c>
      <c r="F4" s="7"/>
      <c r="G4" s="7"/>
      <c r="H4" s="7"/>
      <c r="I4" s="7"/>
      <c r="J4" s="9"/>
      <c r="O4">
        <v>0.14999999999999999</v>
      </c>
      <c r="P4">
        <v>2</v>
      </c>
    </row>
    <row r="5">
      <c r="A5" s="17" t="s">
        <v>15</v>
      </c>
      <c r="B5" s="18" t="s">
        <v>16</v>
      </c>
      <c r="C5" s="19" t="s">
        <v>17</v>
      </c>
      <c r="D5" s="19" t="s">
        <v>18</v>
      </c>
      <c r="E5" s="19" t="s">
        <v>19</v>
      </c>
      <c r="F5" s="19" t="s">
        <v>20</v>
      </c>
      <c r="G5" s="19" t="s">
        <v>21</v>
      </c>
      <c r="H5" s="19" t="s">
        <v>22</v>
      </c>
      <c r="I5" s="19"/>
      <c r="J5" s="20" t="s">
        <v>23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24</v>
      </c>
      <c r="I6" s="19" t="s">
        <v>25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26</v>
      </c>
      <c r="B8" s="24"/>
      <c r="C8" s="25" t="s">
        <v>27</v>
      </c>
      <c r="D8" s="26"/>
      <c r="E8" s="23" t="s">
        <v>28</v>
      </c>
      <c r="F8" s="26"/>
      <c r="G8" s="26"/>
      <c r="H8" s="26"/>
      <c r="I8" s="27">
        <f>SUMIFS(I9:I12,A9:A12,"P")</f>
        <v>0</v>
      </c>
      <c r="J8" s="28"/>
    </row>
    <row r="9">
      <c r="A9" s="29" t="s">
        <v>29</v>
      </c>
      <c r="B9" s="29">
        <v>1</v>
      </c>
      <c r="C9" s="30" t="s">
        <v>59</v>
      </c>
      <c r="D9" s="29" t="s">
        <v>67</v>
      </c>
      <c r="E9" s="31" t="s">
        <v>61</v>
      </c>
      <c r="F9" s="32" t="s">
        <v>62</v>
      </c>
      <c r="G9" s="33">
        <v>28.206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34</v>
      </c>
      <c r="B10" s="36"/>
      <c r="C10" s="37"/>
      <c r="D10" s="37"/>
      <c r="E10" s="31" t="s">
        <v>150</v>
      </c>
      <c r="F10" s="37"/>
      <c r="G10" s="37"/>
      <c r="H10" s="37"/>
      <c r="I10" s="37"/>
      <c r="J10" s="38"/>
    </row>
    <row r="11">
      <c r="A11" s="29" t="s">
        <v>64</v>
      </c>
      <c r="B11" s="36"/>
      <c r="C11" s="37"/>
      <c r="D11" s="37"/>
      <c r="E11" s="44" t="s">
        <v>151</v>
      </c>
      <c r="F11" s="37"/>
      <c r="G11" s="37"/>
      <c r="H11" s="37"/>
      <c r="I11" s="37"/>
      <c r="J11" s="38"/>
    </row>
    <row r="12" ht="30">
      <c r="A12" s="29" t="s">
        <v>36</v>
      </c>
      <c r="B12" s="36"/>
      <c r="C12" s="37"/>
      <c r="D12" s="37"/>
      <c r="E12" s="31" t="s">
        <v>66</v>
      </c>
      <c r="F12" s="37"/>
      <c r="G12" s="37"/>
      <c r="H12" s="37"/>
      <c r="I12" s="37"/>
      <c r="J12" s="38"/>
    </row>
    <row r="13">
      <c r="A13" s="23" t="s">
        <v>26</v>
      </c>
      <c r="B13" s="24"/>
      <c r="C13" s="25" t="s">
        <v>70</v>
      </c>
      <c r="D13" s="26"/>
      <c r="E13" s="23" t="s">
        <v>71</v>
      </c>
      <c r="F13" s="26"/>
      <c r="G13" s="26"/>
      <c r="H13" s="26"/>
      <c r="I13" s="27">
        <f>SUMIFS(I14:I29,A14:A29,"P")</f>
        <v>0</v>
      </c>
      <c r="J13" s="28"/>
    </row>
    <row r="14">
      <c r="A14" s="29" t="s">
        <v>29</v>
      </c>
      <c r="B14" s="29">
        <v>2</v>
      </c>
      <c r="C14" s="30" t="s">
        <v>152</v>
      </c>
      <c r="D14" s="29"/>
      <c r="E14" s="31" t="s">
        <v>153</v>
      </c>
      <c r="F14" s="32" t="s">
        <v>74</v>
      </c>
      <c r="G14" s="33">
        <v>1.728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>
      <c r="A15" s="29" t="s">
        <v>34</v>
      </c>
      <c r="B15" s="36"/>
      <c r="C15" s="37"/>
      <c r="D15" s="37"/>
      <c r="E15" s="31" t="s">
        <v>154</v>
      </c>
      <c r="F15" s="37"/>
      <c r="G15" s="37"/>
      <c r="H15" s="37"/>
      <c r="I15" s="37"/>
      <c r="J15" s="38"/>
    </row>
    <row r="16">
      <c r="A16" s="29" t="s">
        <v>64</v>
      </c>
      <c r="B16" s="36"/>
      <c r="C16" s="37"/>
      <c r="D16" s="37"/>
      <c r="E16" s="44" t="s">
        <v>155</v>
      </c>
      <c r="F16" s="37"/>
      <c r="G16" s="37"/>
      <c r="H16" s="37"/>
      <c r="I16" s="37"/>
      <c r="J16" s="38"/>
    </row>
    <row r="17" ht="409.5">
      <c r="A17" s="29" t="s">
        <v>36</v>
      </c>
      <c r="B17" s="36"/>
      <c r="C17" s="37"/>
      <c r="D17" s="37"/>
      <c r="E17" s="31" t="s">
        <v>156</v>
      </c>
      <c r="F17" s="37"/>
      <c r="G17" s="37"/>
      <c r="H17" s="37"/>
      <c r="I17" s="37"/>
      <c r="J17" s="38"/>
    </row>
    <row r="18">
      <c r="A18" s="29" t="s">
        <v>29</v>
      </c>
      <c r="B18" s="29">
        <v>3</v>
      </c>
      <c r="C18" s="30" t="s">
        <v>84</v>
      </c>
      <c r="D18" s="29" t="s">
        <v>47</v>
      </c>
      <c r="E18" s="31" t="s">
        <v>85</v>
      </c>
      <c r="F18" s="32" t="s">
        <v>74</v>
      </c>
      <c r="G18" s="33">
        <v>12.375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>
      <c r="A19" s="29" t="s">
        <v>34</v>
      </c>
      <c r="B19" s="36"/>
      <c r="C19" s="37"/>
      <c r="D19" s="37"/>
      <c r="E19" s="31" t="s">
        <v>154</v>
      </c>
      <c r="F19" s="37"/>
      <c r="G19" s="37"/>
      <c r="H19" s="37"/>
      <c r="I19" s="37"/>
      <c r="J19" s="38"/>
    </row>
    <row r="20">
      <c r="A20" s="29" t="s">
        <v>64</v>
      </c>
      <c r="B20" s="36"/>
      <c r="C20" s="37"/>
      <c r="D20" s="37"/>
      <c r="E20" s="44" t="s">
        <v>157</v>
      </c>
      <c r="F20" s="37"/>
      <c r="G20" s="37"/>
      <c r="H20" s="37"/>
      <c r="I20" s="37"/>
      <c r="J20" s="38"/>
    </row>
    <row r="21" ht="405">
      <c r="A21" s="29" t="s">
        <v>36</v>
      </c>
      <c r="B21" s="36"/>
      <c r="C21" s="37"/>
      <c r="D21" s="37"/>
      <c r="E21" s="31" t="s">
        <v>88</v>
      </c>
      <c r="F21" s="37"/>
      <c r="G21" s="37"/>
      <c r="H21" s="37"/>
      <c r="I21" s="37"/>
      <c r="J21" s="38"/>
    </row>
    <row r="22">
      <c r="A22" s="29" t="s">
        <v>29</v>
      </c>
      <c r="B22" s="29">
        <v>4</v>
      </c>
      <c r="C22" s="30" t="s">
        <v>89</v>
      </c>
      <c r="D22" s="29" t="s">
        <v>31</v>
      </c>
      <c r="E22" s="31" t="s">
        <v>90</v>
      </c>
      <c r="F22" s="32" t="s">
        <v>74</v>
      </c>
      <c r="G22" s="33">
        <v>14.103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34</v>
      </c>
      <c r="B23" s="36"/>
      <c r="C23" s="37"/>
      <c r="D23" s="37"/>
      <c r="E23" s="42" t="s">
        <v>31</v>
      </c>
      <c r="F23" s="37"/>
      <c r="G23" s="37"/>
      <c r="H23" s="37"/>
      <c r="I23" s="37"/>
      <c r="J23" s="38"/>
    </row>
    <row r="24" ht="45">
      <c r="A24" s="29" t="s">
        <v>64</v>
      </c>
      <c r="B24" s="36"/>
      <c r="C24" s="37"/>
      <c r="D24" s="37"/>
      <c r="E24" s="44" t="s">
        <v>158</v>
      </c>
      <c r="F24" s="37"/>
      <c r="G24" s="37"/>
      <c r="H24" s="37"/>
      <c r="I24" s="37"/>
      <c r="J24" s="38"/>
    </row>
    <row r="25" ht="240">
      <c r="A25" s="29" t="s">
        <v>36</v>
      </c>
      <c r="B25" s="36"/>
      <c r="C25" s="37"/>
      <c r="D25" s="37"/>
      <c r="E25" s="31" t="s">
        <v>92</v>
      </c>
      <c r="F25" s="37"/>
      <c r="G25" s="37"/>
      <c r="H25" s="37"/>
      <c r="I25" s="37"/>
      <c r="J25" s="38"/>
    </row>
    <row r="26">
      <c r="A26" s="29" t="s">
        <v>29</v>
      </c>
      <c r="B26" s="29">
        <v>5</v>
      </c>
      <c r="C26" s="30" t="s">
        <v>93</v>
      </c>
      <c r="D26" s="29" t="s">
        <v>31</v>
      </c>
      <c r="E26" s="31" t="s">
        <v>94</v>
      </c>
      <c r="F26" s="32" t="s">
        <v>74</v>
      </c>
      <c r="G26" s="33">
        <v>12.243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34</v>
      </c>
      <c r="B27" s="36"/>
      <c r="C27" s="37"/>
      <c r="D27" s="37"/>
      <c r="E27" s="42" t="s">
        <v>31</v>
      </c>
      <c r="F27" s="37"/>
      <c r="G27" s="37"/>
      <c r="H27" s="37"/>
      <c r="I27" s="37"/>
      <c r="J27" s="38"/>
    </row>
    <row r="28" ht="30">
      <c r="A28" s="29" t="s">
        <v>64</v>
      </c>
      <c r="B28" s="36"/>
      <c r="C28" s="37"/>
      <c r="D28" s="37"/>
      <c r="E28" s="44" t="s">
        <v>159</v>
      </c>
      <c r="F28" s="37"/>
      <c r="G28" s="37"/>
      <c r="H28" s="37"/>
      <c r="I28" s="37"/>
      <c r="J28" s="38"/>
    </row>
    <row r="29" ht="300">
      <c r="A29" s="29" t="s">
        <v>36</v>
      </c>
      <c r="B29" s="36"/>
      <c r="C29" s="37"/>
      <c r="D29" s="37"/>
      <c r="E29" s="31" t="s">
        <v>97</v>
      </c>
      <c r="F29" s="37"/>
      <c r="G29" s="37"/>
      <c r="H29" s="37"/>
      <c r="I29" s="37"/>
      <c r="J29" s="38"/>
    </row>
    <row r="30">
      <c r="A30" s="23" t="s">
        <v>26</v>
      </c>
      <c r="B30" s="24"/>
      <c r="C30" s="25" t="s">
        <v>160</v>
      </c>
      <c r="D30" s="26"/>
      <c r="E30" s="23" t="s">
        <v>161</v>
      </c>
      <c r="F30" s="26"/>
      <c r="G30" s="26"/>
      <c r="H30" s="26"/>
      <c r="I30" s="27">
        <f>SUMIFS(I31:I34,A31:A34,"P")</f>
        <v>0</v>
      </c>
      <c r="J30" s="28"/>
    </row>
    <row r="31">
      <c r="A31" s="29" t="s">
        <v>29</v>
      </c>
      <c r="B31" s="29">
        <v>6</v>
      </c>
      <c r="C31" s="30" t="s">
        <v>162</v>
      </c>
      <c r="D31" s="29" t="s">
        <v>31</v>
      </c>
      <c r="E31" s="31" t="s">
        <v>163</v>
      </c>
      <c r="F31" s="32" t="s">
        <v>74</v>
      </c>
      <c r="G31" s="33">
        <v>1.728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34</v>
      </c>
      <c r="B32" s="36"/>
      <c r="C32" s="37"/>
      <c r="D32" s="37"/>
      <c r="E32" s="31" t="s">
        <v>154</v>
      </c>
      <c r="F32" s="37"/>
      <c r="G32" s="37"/>
      <c r="H32" s="37"/>
      <c r="I32" s="37"/>
      <c r="J32" s="38"/>
    </row>
    <row r="33">
      <c r="A33" s="29" t="s">
        <v>64</v>
      </c>
      <c r="B33" s="36"/>
      <c r="C33" s="37"/>
      <c r="D33" s="37"/>
      <c r="E33" s="44" t="s">
        <v>164</v>
      </c>
      <c r="F33" s="37"/>
      <c r="G33" s="37"/>
      <c r="H33" s="37"/>
      <c r="I33" s="37"/>
      <c r="J33" s="38"/>
    </row>
    <row r="34" ht="409.5">
      <c r="A34" s="29" t="s">
        <v>36</v>
      </c>
      <c r="B34" s="36"/>
      <c r="C34" s="37"/>
      <c r="D34" s="37"/>
      <c r="E34" s="31" t="s">
        <v>165</v>
      </c>
      <c r="F34" s="37"/>
      <c r="G34" s="37"/>
      <c r="H34" s="37"/>
      <c r="I34" s="37"/>
      <c r="J34" s="38"/>
    </row>
    <row r="35">
      <c r="A35" s="23" t="s">
        <v>26</v>
      </c>
      <c r="B35" s="24"/>
      <c r="C35" s="25" t="s">
        <v>166</v>
      </c>
      <c r="D35" s="26"/>
      <c r="E35" s="23" t="s">
        <v>167</v>
      </c>
      <c r="F35" s="26"/>
      <c r="G35" s="26"/>
      <c r="H35" s="26"/>
      <c r="I35" s="27">
        <f>SUMIFS(I36:I59,A36:A59,"P")</f>
        <v>0</v>
      </c>
      <c r="J35" s="28"/>
    </row>
    <row r="36" ht="30">
      <c r="A36" s="29" t="s">
        <v>29</v>
      </c>
      <c r="B36" s="29">
        <v>7</v>
      </c>
      <c r="C36" s="30" t="s">
        <v>168</v>
      </c>
      <c r="D36" s="29" t="s">
        <v>31</v>
      </c>
      <c r="E36" s="31" t="s">
        <v>169</v>
      </c>
      <c r="F36" s="32" t="s">
        <v>134</v>
      </c>
      <c r="G36" s="33">
        <v>4</v>
      </c>
      <c r="H36" s="34">
        <v>0</v>
      </c>
      <c r="I36" s="34">
        <f>ROUND(G36*H36,P4)</f>
        <v>0</v>
      </c>
      <c r="J36" s="29"/>
      <c r="O36" s="35">
        <f>I36*0.21</f>
        <v>0</v>
      </c>
      <c r="P36">
        <v>3</v>
      </c>
    </row>
    <row r="37">
      <c r="A37" s="29" t="s">
        <v>34</v>
      </c>
      <c r="B37" s="36"/>
      <c r="C37" s="37"/>
      <c r="D37" s="37"/>
      <c r="E37" s="42" t="s">
        <v>31</v>
      </c>
      <c r="F37" s="37"/>
      <c r="G37" s="37"/>
      <c r="H37" s="37"/>
      <c r="I37" s="37"/>
      <c r="J37" s="38"/>
    </row>
    <row r="38">
      <c r="A38" s="29" t="s">
        <v>64</v>
      </c>
      <c r="B38" s="36"/>
      <c r="C38" s="37"/>
      <c r="D38" s="37"/>
      <c r="E38" s="44" t="s">
        <v>170</v>
      </c>
      <c r="F38" s="37"/>
      <c r="G38" s="37"/>
      <c r="H38" s="37"/>
      <c r="I38" s="37"/>
      <c r="J38" s="38"/>
    </row>
    <row r="39" ht="135">
      <c r="A39" s="29" t="s">
        <v>36</v>
      </c>
      <c r="B39" s="36"/>
      <c r="C39" s="37"/>
      <c r="D39" s="37"/>
      <c r="E39" s="31" t="s">
        <v>171</v>
      </c>
      <c r="F39" s="37"/>
      <c r="G39" s="37"/>
      <c r="H39" s="37"/>
      <c r="I39" s="37"/>
      <c r="J39" s="38"/>
    </row>
    <row r="40" ht="30">
      <c r="A40" s="29" t="s">
        <v>29</v>
      </c>
      <c r="B40" s="29">
        <v>8</v>
      </c>
      <c r="C40" s="30" t="s">
        <v>172</v>
      </c>
      <c r="D40" s="29" t="s">
        <v>31</v>
      </c>
      <c r="E40" s="31" t="s">
        <v>173</v>
      </c>
      <c r="F40" s="32" t="s">
        <v>134</v>
      </c>
      <c r="G40" s="33">
        <v>4</v>
      </c>
      <c r="H40" s="34">
        <v>0</v>
      </c>
      <c r="I40" s="34">
        <f>ROUND(G40*H40,P4)</f>
        <v>0</v>
      </c>
      <c r="J40" s="29"/>
      <c r="O40" s="35">
        <f>I40*0.21</f>
        <v>0</v>
      </c>
      <c r="P40">
        <v>3</v>
      </c>
    </row>
    <row r="41">
      <c r="A41" s="29" t="s">
        <v>34</v>
      </c>
      <c r="B41" s="36"/>
      <c r="C41" s="37"/>
      <c r="D41" s="37"/>
      <c r="E41" s="42" t="s">
        <v>31</v>
      </c>
      <c r="F41" s="37"/>
      <c r="G41" s="37"/>
      <c r="H41" s="37"/>
      <c r="I41" s="37"/>
      <c r="J41" s="38"/>
    </row>
    <row r="42">
      <c r="A42" s="29" t="s">
        <v>64</v>
      </c>
      <c r="B42" s="36"/>
      <c r="C42" s="37"/>
      <c r="D42" s="37"/>
      <c r="E42" s="44" t="s">
        <v>174</v>
      </c>
      <c r="F42" s="37"/>
      <c r="G42" s="37"/>
      <c r="H42" s="37"/>
      <c r="I42" s="37"/>
      <c r="J42" s="38"/>
    </row>
    <row r="43" ht="120">
      <c r="A43" s="29" t="s">
        <v>36</v>
      </c>
      <c r="B43" s="36"/>
      <c r="C43" s="37"/>
      <c r="D43" s="37"/>
      <c r="E43" s="31" t="s">
        <v>175</v>
      </c>
      <c r="F43" s="37"/>
      <c r="G43" s="37"/>
      <c r="H43" s="37"/>
      <c r="I43" s="37"/>
      <c r="J43" s="38"/>
    </row>
    <row r="44" ht="30">
      <c r="A44" s="29" t="s">
        <v>29</v>
      </c>
      <c r="B44" s="29">
        <v>9</v>
      </c>
      <c r="C44" s="30" t="s">
        <v>176</v>
      </c>
      <c r="D44" s="29" t="s">
        <v>31</v>
      </c>
      <c r="E44" s="31" t="s">
        <v>177</v>
      </c>
      <c r="F44" s="32" t="s">
        <v>134</v>
      </c>
      <c r="G44" s="33">
        <v>4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34</v>
      </c>
      <c r="B45" s="36"/>
      <c r="C45" s="37"/>
      <c r="D45" s="37"/>
      <c r="E45" s="42" t="s">
        <v>31</v>
      </c>
      <c r="F45" s="37"/>
      <c r="G45" s="37"/>
      <c r="H45" s="37"/>
      <c r="I45" s="37"/>
      <c r="J45" s="38"/>
    </row>
    <row r="46">
      <c r="A46" s="29" t="s">
        <v>64</v>
      </c>
      <c r="B46" s="36"/>
      <c r="C46" s="37"/>
      <c r="D46" s="37"/>
      <c r="E46" s="44" t="s">
        <v>174</v>
      </c>
      <c r="F46" s="37"/>
      <c r="G46" s="37"/>
      <c r="H46" s="37"/>
      <c r="I46" s="37"/>
      <c r="J46" s="38"/>
    </row>
    <row r="47" ht="105">
      <c r="A47" s="29" t="s">
        <v>36</v>
      </c>
      <c r="B47" s="36"/>
      <c r="C47" s="37"/>
      <c r="D47" s="37"/>
      <c r="E47" s="31" t="s">
        <v>178</v>
      </c>
      <c r="F47" s="37"/>
      <c r="G47" s="37"/>
      <c r="H47" s="37"/>
      <c r="I47" s="37"/>
      <c r="J47" s="38"/>
    </row>
    <row r="48">
      <c r="A48" s="29" t="s">
        <v>29</v>
      </c>
      <c r="B48" s="29">
        <v>15</v>
      </c>
      <c r="C48" s="30" t="s">
        <v>179</v>
      </c>
      <c r="D48" s="29" t="s">
        <v>31</v>
      </c>
      <c r="E48" s="31" t="s">
        <v>180</v>
      </c>
      <c r="F48" s="32" t="s">
        <v>82</v>
      </c>
      <c r="G48" s="33">
        <v>80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34</v>
      </c>
      <c r="B49" s="36"/>
      <c r="C49" s="37"/>
      <c r="D49" s="37"/>
      <c r="E49" s="42" t="s">
        <v>31</v>
      </c>
      <c r="F49" s="37"/>
      <c r="G49" s="37"/>
      <c r="H49" s="37"/>
      <c r="I49" s="37"/>
      <c r="J49" s="38"/>
    </row>
    <row r="50">
      <c r="A50" s="29" t="s">
        <v>64</v>
      </c>
      <c r="B50" s="36"/>
      <c r="C50" s="37"/>
      <c r="D50" s="37"/>
      <c r="E50" s="44" t="s">
        <v>181</v>
      </c>
      <c r="F50" s="37"/>
      <c r="G50" s="37"/>
      <c r="H50" s="37"/>
      <c r="I50" s="37"/>
      <c r="J50" s="38"/>
    </row>
    <row r="51" ht="150">
      <c r="A51" s="29" t="s">
        <v>36</v>
      </c>
      <c r="B51" s="36"/>
      <c r="C51" s="37"/>
      <c r="D51" s="37"/>
      <c r="E51" s="31" t="s">
        <v>182</v>
      </c>
      <c r="F51" s="37"/>
      <c r="G51" s="37"/>
      <c r="H51" s="37"/>
      <c r="I51" s="37"/>
      <c r="J51" s="38"/>
    </row>
    <row r="52">
      <c r="A52" s="29" t="s">
        <v>29</v>
      </c>
      <c r="B52" s="29">
        <v>16</v>
      </c>
      <c r="C52" s="30" t="s">
        <v>183</v>
      </c>
      <c r="D52" s="29" t="s">
        <v>31</v>
      </c>
      <c r="E52" s="31" t="s">
        <v>184</v>
      </c>
      <c r="F52" s="32" t="s">
        <v>82</v>
      </c>
      <c r="G52" s="33">
        <v>80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34</v>
      </c>
      <c r="B53" s="36"/>
      <c r="C53" s="37"/>
      <c r="D53" s="37"/>
      <c r="E53" s="42" t="s">
        <v>31</v>
      </c>
      <c r="F53" s="37"/>
      <c r="G53" s="37"/>
      <c r="H53" s="37"/>
      <c r="I53" s="37"/>
      <c r="J53" s="38"/>
    </row>
    <row r="54">
      <c r="A54" s="29" t="s">
        <v>64</v>
      </c>
      <c r="B54" s="36"/>
      <c r="C54" s="37"/>
      <c r="D54" s="37"/>
      <c r="E54" s="44" t="s">
        <v>181</v>
      </c>
      <c r="F54" s="37"/>
      <c r="G54" s="37"/>
      <c r="H54" s="37"/>
      <c r="I54" s="37"/>
      <c r="J54" s="38"/>
    </row>
    <row r="55" ht="105">
      <c r="A55" s="29" t="s">
        <v>36</v>
      </c>
      <c r="B55" s="36"/>
      <c r="C55" s="37"/>
      <c r="D55" s="37"/>
      <c r="E55" s="31" t="s">
        <v>185</v>
      </c>
      <c r="F55" s="37"/>
      <c r="G55" s="37"/>
      <c r="H55" s="37"/>
      <c r="I55" s="37"/>
      <c r="J55" s="38"/>
    </row>
    <row r="56" ht="30">
      <c r="A56" s="29" t="s">
        <v>29</v>
      </c>
      <c r="B56" s="29">
        <v>17</v>
      </c>
      <c r="C56" s="30" t="s">
        <v>186</v>
      </c>
      <c r="D56" s="29" t="s">
        <v>31</v>
      </c>
      <c r="E56" s="31" t="s">
        <v>187</v>
      </c>
      <c r="F56" s="32" t="s">
        <v>134</v>
      </c>
      <c r="G56" s="33">
        <v>6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34</v>
      </c>
      <c r="B57" s="36"/>
      <c r="C57" s="37"/>
      <c r="D57" s="37"/>
      <c r="E57" s="42" t="s">
        <v>31</v>
      </c>
      <c r="F57" s="37"/>
      <c r="G57" s="37"/>
      <c r="H57" s="37"/>
      <c r="I57" s="37"/>
      <c r="J57" s="38"/>
    </row>
    <row r="58">
      <c r="A58" s="29" t="s">
        <v>64</v>
      </c>
      <c r="B58" s="36"/>
      <c r="C58" s="37"/>
      <c r="D58" s="37"/>
      <c r="E58" s="44" t="s">
        <v>188</v>
      </c>
      <c r="F58" s="37"/>
      <c r="G58" s="37"/>
      <c r="H58" s="37"/>
      <c r="I58" s="37"/>
      <c r="J58" s="38"/>
    </row>
    <row r="59" ht="120">
      <c r="A59" s="29" t="s">
        <v>36</v>
      </c>
      <c r="B59" s="36"/>
      <c r="C59" s="37"/>
      <c r="D59" s="37"/>
      <c r="E59" s="31" t="s">
        <v>189</v>
      </c>
      <c r="F59" s="37"/>
      <c r="G59" s="37"/>
      <c r="H59" s="37"/>
      <c r="I59" s="37"/>
      <c r="J59" s="38"/>
    </row>
    <row r="60">
      <c r="A60" s="23" t="s">
        <v>26</v>
      </c>
      <c r="B60" s="24"/>
      <c r="C60" s="25" t="s">
        <v>118</v>
      </c>
      <c r="D60" s="26"/>
      <c r="E60" s="23" t="s">
        <v>119</v>
      </c>
      <c r="F60" s="26"/>
      <c r="G60" s="26"/>
      <c r="H60" s="26"/>
      <c r="I60" s="27">
        <f>SUMIFS(I61:I64,A61:A64,"P")</f>
        <v>0</v>
      </c>
      <c r="J60" s="28"/>
    </row>
    <row r="61">
      <c r="A61" s="29" t="s">
        <v>29</v>
      </c>
      <c r="B61" s="29">
        <v>14</v>
      </c>
      <c r="C61" s="30" t="s">
        <v>190</v>
      </c>
      <c r="D61" s="29" t="s">
        <v>31</v>
      </c>
      <c r="E61" s="31" t="s">
        <v>191</v>
      </c>
      <c r="F61" s="32" t="s">
        <v>82</v>
      </c>
      <c r="G61" s="33">
        <v>80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>
      <c r="A62" s="29" t="s">
        <v>34</v>
      </c>
      <c r="B62" s="36"/>
      <c r="C62" s="37"/>
      <c r="D62" s="37"/>
      <c r="E62" s="31" t="s">
        <v>154</v>
      </c>
      <c r="F62" s="37"/>
      <c r="G62" s="37"/>
      <c r="H62" s="37"/>
      <c r="I62" s="37"/>
      <c r="J62" s="38"/>
    </row>
    <row r="63">
      <c r="A63" s="29" t="s">
        <v>64</v>
      </c>
      <c r="B63" s="36"/>
      <c r="C63" s="37"/>
      <c r="D63" s="37"/>
      <c r="E63" s="44" t="s">
        <v>192</v>
      </c>
      <c r="F63" s="37"/>
      <c r="G63" s="37"/>
      <c r="H63" s="37"/>
      <c r="I63" s="37"/>
      <c r="J63" s="38"/>
    </row>
    <row r="64" ht="300">
      <c r="A64" s="29" t="s">
        <v>36</v>
      </c>
      <c r="B64" s="39"/>
      <c r="C64" s="40"/>
      <c r="D64" s="40"/>
      <c r="E64" s="31" t="s">
        <v>193</v>
      </c>
      <c r="F64" s="40"/>
      <c r="G64" s="40"/>
      <c r="H64" s="40"/>
      <c r="I64" s="40"/>
      <c r="J64" s="41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Nováková Veronika</dc:creator>
  <cp:lastModifiedBy>Nováková Veronika</cp:lastModifiedBy>
  <dcterms:created xsi:type="dcterms:W3CDTF">2024-04-22T07:02:34Z</dcterms:created>
  <dcterms:modified xsi:type="dcterms:W3CDTF">2024-04-22T07:02:34Z</dcterms:modified>
</cp:coreProperties>
</file>